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1\share\01総務課\庶務係\【 庶務係 齋藤 ポスト 】\庶務提出（指令センター更新公告関係）\仕様書\"/>
    </mc:Choice>
  </mc:AlternateContent>
  <xr:revisionPtr revIDLastSave="0" documentId="13_ncr:1_{B6294188-1D9E-4C20-93AE-B33D25F79B68}" xr6:coauthVersionLast="47" xr6:coauthVersionMax="47" xr10:uidLastSave="{00000000-0000-0000-0000-000000000000}"/>
  <bookViews>
    <workbookView xWindow="-28920" yWindow="990" windowWidth="29040" windowHeight="15720" tabRatio="833" xr2:uid="{00000000-000D-0000-FFFF-FFFF00000000}"/>
  </bookViews>
  <sheets>
    <sheet name="設計書表紙 " sheetId="223" r:id="rId1"/>
    <sheet name="請負工事費" sheetId="95" r:id="rId2"/>
    <sheet name="機器単体費" sheetId="224" r:id="rId3"/>
    <sheet name="指令ｾﾝﾀｰ" sheetId="219" r:id="rId4"/>
    <sheet name="デジタル無線" sheetId="266" r:id="rId5"/>
    <sheet name="工事費" sheetId="106" r:id="rId6"/>
    <sheet name="工事原価" sheetId="185" r:id="rId7"/>
    <sheet name="【純工事費】" sheetId="107" r:id="rId8"/>
    <sheet name="【直接工事費】" sheetId="255" r:id="rId9"/>
    <sheet name="【材料費】" sheetId="245" r:id="rId10"/>
    <sheet name="【労務費】" sheetId="175" r:id="rId11"/>
    <sheet name="【労務費】 (新設・指令)" sheetId="239" r:id="rId12"/>
    <sheet name="【労務費】 (新設・無線)" sheetId="267" r:id="rId13"/>
    <sheet name="【労務費】 (撤去・指令)" sheetId="248" r:id="rId14"/>
    <sheet name="【労務費】 (撤去・無線)" sheetId="269" r:id="rId15"/>
    <sheet name="【労務費】 (材料・指令)" sheetId="259" r:id="rId16"/>
    <sheet name="【労務費】 (材料・無線)" sheetId="270" r:id="rId17"/>
    <sheet name="【複合費】" sheetId="273" r:id="rId18"/>
    <sheet name="【複合費】（局舎・鋼管柱）" sheetId="274" r:id="rId19"/>
    <sheet name="【複合費】（基礎工事）" sheetId="271" r:id="rId20"/>
    <sheet name="【複合費】（建築確認申請）" sheetId="275" r:id="rId21"/>
    <sheet name="【指定業者作業費】" sheetId="272" r:id="rId22"/>
    <sheet name="共通仮設費" sheetId="250" r:id="rId23"/>
    <sheet name="現場管理費" sheetId="251" r:id="rId24"/>
    <sheet name="一般管理費" sheetId="252" r:id="rId25"/>
  </sheets>
  <definedNames>
    <definedName name="_xlnm.Print_Area" localSheetId="9">【材料費】!$A$1:$I$63</definedName>
    <definedName name="_xlnm.Print_Area" localSheetId="21">【指定業者作業費】!$A$1:$I$33</definedName>
    <definedName name="_xlnm.Print_Area" localSheetId="7">【純工事費】!$A$1:$I$33</definedName>
    <definedName name="_xlnm.Print_Area" localSheetId="8">【直接工事費】!$A$1:$I$33</definedName>
    <definedName name="_xlnm.Print_Area" localSheetId="17">【複合費】!$A$1:$I$33</definedName>
    <definedName name="_xlnm.Print_Area" localSheetId="19">'【複合費】（基礎工事）'!$A$1:$I$213</definedName>
    <definedName name="_xlnm.Print_Area" localSheetId="18">'【複合費】（局舎・鋼管柱）'!$A$1:$I$33</definedName>
    <definedName name="_xlnm.Print_Area" localSheetId="20">'【複合費】（建築確認申請）'!$A$1:$I$63</definedName>
    <definedName name="_xlnm.Print_Area" localSheetId="10">【労務費】!$A$1:$I$33</definedName>
    <definedName name="_xlnm.Print_Area" localSheetId="15">'【労務費】 (材料・指令)'!$A$1:$I$33</definedName>
    <definedName name="_xlnm.Print_Area" localSheetId="16">'【労務費】 (材料・無線)'!$A$1:$I$33</definedName>
    <definedName name="_xlnm.Print_Area" localSheetId="11">'【労務費】 (新設・指令)'!$A$1:$I$33</definedName>
    <definedName name="_xlnm.Print_Area" localSheetId="12">'【労務費】 (新設・無線)'!$A$1:$I$33</definedName>
    <definedName name="_xlnm.Print_Area" localSheetId="13">'【労務費】 (撤去・指令)'!$A$1:$I$33</definedName>
    <definedName name="_xlnm.Print_Area" localSheetId="14">'【労務費】 (撤去・無線)'!$A$1:$I$33</definedName>
    <definedName name="_xlnm.Print_Area" localSheetId="4">デジタル無線!$A$1:$J$123</definedName>
    <definedName name="_xlnm.Print_Area" localSheetId="24">一般管理費!$A$1:$I$33</definedName>
    <definedName name="_xlnm.Print_Area" localSheetId="2">機器単体費!$A$1:$I$33</definedName>
    <definedName name="_xlnm.Print_Area" localSheetId="22">共通仮設費!$A$1:$I$33</definedName>
    <definedName name="_xlnm.Print_Area" localSheetId="23">現場管理費!$A$1:$I$33</definedName>
    <definedName name="_xlnm.Print_Area" localSheetId="6">工事原価!$A$1:$I$33</definedName>
    <definedName name="_xlnm.Print_Area" localSheetId="5">工事費!$A$1:$I$33</definedName>
    <definedName name="_xlnm.Print_Area" localSheetId="3">指令ｾﾝﾀｰ!$A$1:$J$213</definedName>
    <definedName name="_xlnm.Print_Area" localSheetId="1">請負工事費!$A$1:$I$33</definedName>
    <definedName name="_xlnm.Print_Area" localSheetId="0">'設計書表紙 '!$A$1:$N$33</definedName>
    <definedName name="_xlnm.Print_Titles" localSheetId="9">【材料費】!$6:$7</definedName>
    <definedName name="_xlnm.Print_Titles" localSheetId="19">'【複合費】（基礎工事）'!$6:$7</definedName>
    <definedName name="_xlnm.Print_Titles" localSheetId="18">'【複合費】（局舎・鋼管柱）'!$6:$7</definedName>
    <definedName name="_xlnm.Print_Titles" localSheetId="20">'【複合費】（建築確認申請）'!$6:$7</definedName>
    <definedName name="_xlnm.Print_Titles" localSheetId="4">デジタル無線!$6:$7</definedName>
    <definedName name="_xlnm.Print_Titles" localSheetId="3">指令ｾﾝﾀｰ!$6:$7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275" l="1"/>
  <c r="G42" i="275"/>
  <c r="G40" i="275"/>
  <c r="G36" i="275"/>
  <c r="G22" i="275"/>
  <c r="G20" i="275"/>
  <c r="G18" i="275"/>
  <c r="G14" i="275"/>
  <c r="G12" i="275"/>
  <c r="G10" i="275"/>
  <c r="G28" i="274"/>
  <c r="G14" i="274"/>
  <c r="G24" i="274"/>
  <c r="G10" i="274"/>
  <c r="G22" i="273"/>
  <c r="G20" i="273"/>
  <c r="D162" i="271"/>
  <c r="D142" i="271"/>
  <c r="D108" i="271"/>
  <c r="D72" i="271"/>
  <c r="D52" i="271"/>
  <c r="D18" i="271"/>
  <c r="G48" i="275" l="1"/>
  <c r="G26" i="275"/>
  <c r="D3" i="275" s="1"/>
  <c r="G12" i="273" s="1"/>
  <c r="G32" i="274"/>
  <c r="G18" i="274"/>
  <c r="D3" i="274" s="1"/>
  <c r="G8" i="273" s="1"/>
  <c r="G10" i="273" l="1"/>
  <c r="D3" i="273" s="1"/>
  <c r="G16" i="272"/>
  <c r="G12" i="255" l="1"/>
  <c r="G14" i="272"/>
  <c r="G12" i="272"/>
  <c r="G10" i="272"/>
  <c r="G8" i="272"/>
  <c r="G22" i="272"/>
  <c r="G20" i="272"/>
  <c r="G210" i="271"/>
  <c r="G208" i="271"/>
  <c r="G18" i="267"/>
  <c r="D3" i="272" l="1"/>
  <c r="G14" i="255" l="1"/>
  <c r="D29" i="251" l="1"/>
  <c r="D28" i="251"/>
  <c r="G24" i="251" l="1"/>
  <c r="G26" i="269"/>
  <c r="G24" i="269"/>
  <c r="G22" i="269"/>
  <c r="G20" i="269"/>
  <c r="G26" i="248"/>
  <c r="G24" i="248"/>
  <c r="G22" i="248"/>
  <c r="G20" i="248"/>
  <c r="G26" i="270"/>
  <c r="G24" i="270"/>
  <c r="G28" i="270" s="1"/>
  <c r="G16" i="270"/>
  <c r="G14" i="270"/>
  <c r="G12" i="270"/>
  <c r="G10" i="270"/>
  <c r="G8" i="270"/>
  <c r="G16" i="269"/>
  <c r="G14" i="269"/>
  <c r="G12" i="269"/>
  <c r="G10" i="269"/>
  <c r="G28" i="267"/>
  <c r="G26" i="267"/>
  <c r="G16" i="267"/>
  <c r="G14" i="267"/>
  <c r="G12" i="267"/>
  <c r="G10" i="267"/>
  <c r="G8" i="267"/>
  <c r="G20" i="267" l="1"/>
  <c r="G30" i="267"/>
  <c r="G32" i="267" s="1"/>
  <c r="G28" i="269"/>
  <c r="G22" i="267"/>
  <c r="G18" i="270"/>
  <c r="G30" i="269" l="1"/>
  <c r="D3" i="269" s="1"/>
  <c r="G14" i="175" s="1"/>
  <c r="E3" i="266"/>
  <c r="G10" i="224" s="1"/>
  <c r="D3" i="267"/>
  <c r="G10" i="175" s="1"/>
  <c r="G20" i="270"/>
  <c r="D3" i="270" s="1"/>
  <c r="G18" i="175" s="1"/>
  <c r="G22" i="255" l="1"/>
  <c r="G16" i="248"/>
  <c r="G14" i="248"/>
  <c r="G12" i="248"/>
  <c r="G10" i="248"/>
  <c r="G16" i="259"/>
  <c r="G14" i="259"/>
  <c r="G12" i="259"/>
  <c r="G10" i="259"/>
  <c r="G26" i="239"/>
  <c r="G24" i="239"/>
  <c r="G16" i="239"/>
  <c r="G14" i="239"/>
  <c r="G12" i="239"/>
  <c r="G10" i="239"/>
  <c r="G28" i="248" l="1"/>
  <c r="G30" i="248" s="1"/>
  <c r="D3" i="248" s="1"/>
  <c r="G12" i="175" s="1"/>
  <c r="G28" i="239"/>
  <c r="G30" i="239" s="1"/>
  <c r="G18" i="239"/>
  <c r="G20" i="239" s="1"/>
  <c r="D3" i="239" l="1"/>
  <c r="G8" i="175" s="1"/>
  <c r="G26" i="259" l="1"/>
  <c r="G24" i="259"/>
  <c r="G28" i="259" s="1"/>
  <c r="G8" i="259"/>
  <c r="G18" i="259" l="1"/>
  <c r="G20" i="259" l="1"/>
  <c r="D3" i="259" s="1"/>
  <c r="G16" i="175" s="1"/>
  <c r="G32" i="252" l="1"/>
  <c r="G30" i="252"/>
  <c r="G28" i="252"/>
  <c r="G26" i="252"/>
  <c r="G24" i="252"/>
  <c r="G22" i="252"/>
  <c r="G20" i="252"/>
  <c r="G18" i="252"/>
  <c r="G12" i="252"/>
  <c r="G32" i="251"/>
  <c r="G30" i="251"/>
  <c r="G28" i="251"/>
  <c r="G26" i="251"/>
  <c r="G22" i="251"/>
  <c r="G20" i="251"/>
  <c r="G16" i="251"/>
  <c r="G32" i="250"/>
  <c r="G30" i="250"/>
  <c r="G28" i="250"/>
  <c r="G26" i="250"/>
  <c r="G24" i="250"/>
  <c r="G22" i="250"/>
  <c r="G20" i="250"/>
  <c r="G16" i="250"/>
  <c r="E3" i="219"/>
  <c r="G8" i="224" s="1"/>
  <c r="G8" i="239" l="1"/>
  <c r="G32" i="224"/>
  <c r="G30" i="224"/>
  <c r="G28" i="224"/>
  <c r="G26" i="224"/>
  <c r="G24" i="224"/>
  <c r="G22" i="224"/>
  <c r="G16" i="107"/>
  <c r="G28" i="95"/>
  <c r="G30" i="95"/>
  <c r="G20" i="107"/>
  <c r="G22" i="107"/>
  <c r="G24" i="107"/>
  <c r="G26" i="107"/>
  <c r="G28" i="107"/>
  <c r="G30" i="107"/>
  <c r="G32" i="107"/>
  <c r="G20" i="185"/>
  <c r="G22" i="185"/>
  <c r="G24" i="185"/>
  <c r="G26" i="185"/>
  <c r="G28" i="185"/>
  <c r="G30" i="185"/>
  <c r="G32" i="185"/>
  <c r="G22" i="106"/>
  <c r="G24" i="106"/>
  <c r="G26" i="106"/>
  <c r="G28" i="106"/>
  <c r="G30" i="106"/>
  <c r="G32" i="106"/>
  <c r="G8" i="95"/>
  <c r="G20" i="95"/>
  <c r="G24" i="95"/>
  <c r="G26" i="95"/>
  <c r="G32" i="95"/>
  <c r="G22" i="175"/>
  <c r="G20" i="175"/>
  <c r="D3" i="245" l="1"/>
  <c r="G8" i="255" l="1"/>
  <c r="D3" i="224"/>
  <c r="G10" i="95" s="1"/>
  <c r="G18" i="251" l="1"/>
  <c r="D3" i="175"/>
  <c r="G10" i="255" l="1"/>
  <c r="D3" i="255" s="1"/>
  <c r="G8" i="107" s="1"/>
  <c r="D3" i="250" l="1"/>
  <c r="G10" i="107" l="1"/>
  <c r="D3" i="107" s="1"/>
  <c r="G10" i="106" l="1"/>
  <c r="G8" i="185"/>
  <c r="D3" i="251" l="1"/>
  <c r="G10" i="185" l="1"/>
  <c r="D3" i="185" s="1"/>
  <c r="G8" i="106" s="1"/>
  <c r="G12" i="106"/>
  <c r="D3" i="252"/>
  <c r="G14" i="106" l="1"/>
  <c r="D3" i="106" s="1"/>
  <c r="G12" i="95" s="1"/>
  <c r="G16" i="95" s="1"/>
  <c r="G22" i="95" l="1"/>
  <c r="D3" i="95" s="1"/>
</calcChain>
</file>

<file path=xl/sharedStrings.xml><?xml version="1.0" encoding="utf-8"?>
<sst xmlns="http://schemas.openxmlformats.org/spreadsheetml/2006/main" count="1480" uniqueCount="579">
  <si>
    <t>機器単体費</t>
    <rPh sb="0" eb="2">
      <t>キキ</t>
    </rPh>
    <rPh sb="2" eb="4">
      <t>タンタイ</t>
    </rPh>
    <rPh sb="4" eb="5">
      <t>ヒ</t>
    </rPh>
    <phoneticPr fontId="2"/>
  </si>
  <si>
    <t>工事原価</t>
    <rPh sb="0" eb="2">
      <t>コウジ</t>
    </rPh>
    <rPh sb="2" eb="4">
      <t>ゲンカ</t>
    </rPh>
    <phoneticPr fontId="2"/>
  </si>
  <si>
    <t>工事費</t>
    <rPh sb="0" eb="3">
      <t>コウジヒ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</si>
  <si>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</si>
  <si>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工事価格</t>
    <rPh sb="0" eb="2">
      <t>コウジ</t>
    </rPh>
    <rPh sb="2" eb="4">
      <t>カカク</t>
    </rPh>
    <phoneticPr fontId="2"/>
  </si>
  <si>
    <t>直接工事費</t>
    <rPh sb="0" eb="2">
      <t>チョクセツ</t>
    </rPh>
    <rPh sb="2" eb="5">
      <t>コウジヒ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</si>
  <si>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</si>
  <si>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</si>
  <si>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</si>
  <si>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</si>
  <si>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設　　計　　書</t>
    <rPh sb="0" eb="1">
      <t>セツ</t>
    </rPh>
    <rPh sb="3" eb="4">
      <t>ケイ</t>
    </rPh>
    <rPh sb="6" eb="7">
      <t>ショ</t>
    </rPh>
    <phoneticPr fontId="2"/>
  </si>
  <si>
    <t>請　負　工　事　費</t>
    <rPh sb="0" eb="1">
      <t>ショウ</t>
    </rPh>
    <rPh sb="2" eb="3">
      <t>フ</t>
    </rPh>
    <rPh sb="4" eb="5">
      <t>コウ</t>
    </rPh>
    <rPh sb="6" eb="7">
      <t>コト</t>
    </rPh>
    <rPh sb="8" eb="9">
      <t>ヒ</t>
    </rPh>
    <phoneticPr fontId="2"/>
  </si>
  <si>
    <t>計</t>
    <rPh sb="0" eb="1">
      <t>ケイ</t>
    </rPh>
    <phoneticPr fontId="2"/>
  </si>
  <si>
    <t>一般管理費</t>
    <rPh sb="0" eb="2">
      <t>イッパン</t>
    </rPh>
    <rPh sb="2" eb="5">
      <t>カンリヒ</t>
    </rPh>
    <phoneticPr fontId="2"/>
  </si>
  <si>
    <t>No</t>
    <phoneticPr fontId="2"/>
  </si>
  <si>
    <t>（据付工労務費）</t>
    <rPh sb="1" eb="3">
      <t>スエツケ</t>
    </rPh>
    <rPh sb="3" eb="4">
      <t>コウ</t>
    </rPh>
    <rPh sb="4" eb="7">
      <t>ロウムヒ</t>
    </rPh>
    <phoneticPr fontId="2"/>
  </si>
  <si>
    <t>技術者</t>
    <rPh sb="0" eb="3">
      <t>ギジュツシャ</t>
    </rPh>
    <phoneticPr fontId="2"/>
  </si>
  <si>
    <t>人</t>
    <rPh sb="0" eb="1">
      <t>ニン</t>
    </rPh>
    <phoneticPr fontId="2"/>
  </si>
  <si>
    <t>技術員</t>
    <rPh sb="0" eb="3">
      <t>ギジュツイン</t>
    </rPh>
    <phoneticPr fontId="2"/>
  </si>
  <si>
    <t>電工</t>
    <rPh sb="0" eb="2">
      <t>デンコウ</t>
    </rPh>
    <phoneticPr fontId="2"/>
  </si>
  <si>
    <t>普通作業員</t>
    <rPh sb="0" eb="2">
      <t>フツウ</t>
    </rPh>
    <rPh sb="2" eb="5">
      <t>サギョウイン</t>
    </rPh>
    <phoneticPr fontId="2"/>
  </si>
  <si>
    <t>(調整工労務費）</t>
    <rPh sb="1" eb="3">
      <t>チョウセイ</t>
    </rPh>
    <rPh sb="3" eb="4">
      <t>コウ</t>
    </rPh>
    <rPh sb="4" eb="7">
      <t>ロウムヒ</t>
    </rPh>
    <phoneticPr fontId="2"/>
  </si>
  <si>
    <t>％</t>
    <phoneticPr fontId="2"/>
  </si>
  <si>
    <t>A　積算書</t>
    <rPh sb="2" eb="4">
      <t>セキサン</t>
    </rPh>
    <rPh sb="4" eb="5">
      <t>ショ</t>
    </rPh>
    <phoneticPr fontId="2"/>
  </si>
  <si>
    <t>B　積算書</t>
    <phoneticPr fontId="2"/>
  </si>
  <si>
    <t>B　積　算　書</t>
    <rPh sb="2" eb="3">
      <t>セキ</t>
    </rPh>
    <rPh sb="4" eb="5">
      <t>サン</t>
    </rPh>
    <rPh sb="6" eb="7">
      <t>ショ</t>
    </rPh>
    <phoneticPr fontId="2"/>
  </si>
  <si>
    <t>B-2　積算書</t>
    <rPh sb="4" eb="6">
      <t>セキサン</t>
    </rPh>
    <rPh sb="6" eb="7">
      <t>ショ</t>
    </rPh>
    <phoneticPr fontId="2"/>
  </si>
  <si>
    <t>B-1　積　算　書</t>
    <rPh sb="4" eb="5">
      <t>セキ</t>
    </rPh>
    <rPh sb="6" eb="7">
      <t>サン</t>
    </rPh>
    <rPh sb="8" eb="9">
      <t>ショ</t>
    </rPh>
    <phoneticPr fontId="2"/>
  </si>
  <si>
    <t>B-1-1　明細書</t>
    <rPh sb="6" eb="9">
      <t>メイサイショ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</si>
  <si>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</si>
  <si>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</si>
  <si>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名　　　称</t>
    <rPh sb="0" eb="1">
      <t>メイ</t>
    </rPh>
    <rPh sb="4" eb="5">
      <t>ショウ</t>
    </rPh>
    <phoneticPr fontId="2"/>
  </si>
  <si>
    <t>種　別　・　規　格</t>
    <rPh sb="0" eb="1">
      <t>タネ</t>
    </rPh>
    <rPh sb="2" eb="3">
      <t>ベツ</t>
    </rPh>
    <rPh sb="6" eb="7">
      <t>キ</t>
    </rPh>
    <rPh sb="8" eb="9">
      <t>カク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</si>
  <si>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</si>
  <si>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</si>
  <si>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　要</t>
    <rPh sb="0" eb="1">
      <t>テキ</t>
    </rPh>
    <rPh sb="3" eb="4">
      <t>ヨウ</t>
    </rPh>
    <phoneticPr fontId="2"/>
  </si>
  <si>
    <t>式</t>
    <rPh sb="0" eb="1">
      <t>シキ</t>
    </rPh>
    <phoneticPr fontId="2"/>
  </si>
  <si>
    <t>金　額　</t>
    <rPh sb="0" eb="1">
      <t>キン</t>
    </rPh>
    <rPh sb="2" eb="3">
      <t>ガク</t>
    </rPh>
    <phoneticPr fontId="2"/>
  </si>
  <si>
    <t>B-1-1　明　細　書</t>
    <rPh sb="6" eb="7">
      <t>アキラ</t>
    </rPh>
    <rPh sb="8" eb="9">
      <t>ホソ</t>
    </rPh>
    <rPh sb="10" eb="11">
      <t>ショ</t>
    </rPh>
    <phoneticPr fontId="2"/>
  </si>
  <si>
    <t>B-1-1-1　明細書</t>
    <rPh sb="8" eb="11">
      <t>メイサイショ</t>
    </rPh>
    <phoneticPr fontId="2"/>
  </si>
  <si>
    <t>B-1-1-2　明細書</t>
    <rPh sb="8" eb="11">
      <t>メイサイショ</t>
    </rPh>
    <phoneticPr fontId="2"/>
  </si>
  <si>
    <t>B-2　積　算　書</t>
    <rPh sb="4" eb="5">
      <t>セキ</t>
    </rPh>
    <rPh sb="6" eb="7">
      <t>サン</t>
    </rPh>
    <rPh sb="8" eb="9">
      <t>ショ</t>
    </rPh>
    <phoneticPr fontId="2"/>
  </si>
  <si>
    <t>B-1-1-2　明　細　書</t>
    <rPh sb="8" eb="9">
      <t>メイ</t>
    </rPh>
    <rPh sb="10" eb="11">
      <t>ホソ</t>
    </rPh>
    <rPh sb="12" eb="13">
      <t>ショ</t>
    </rPh>
    <phoneticPr fontId="2"/>
  </si>
  <si>
    <t>B-1  積算書</t>
    <rPh sb="5" eb="7">
      <t>セキサン</t>
    </rPh>
    <rPh sb="7" eb="8">
      <t>ショ</t>
    </rPh>
    <phoneticPr fontId="2"/>
  </si>
  <si>
    <t>B-1-2　明細書</t>
    <rPh sb="6" eb="9">
      <t>メイサイショ</t>
    </rPh>
    <phoneticPr fontId="2"/>
  </si>
  <si>
    <t>3)</t>
  </si>
  <si>
    <t>4)</t>
  </si>
  <si>
    <t>5)</t>
  </si>
  <si>
    <t>2)</t>
  </si>
  <si>
    <t>6)</t>
  </si>
  <si>
    <t>7)</t>
  </si>
  <si>
    <t>8)</t>
  </si>
  <si>
    <t>A　積　算　書</t>
    <rPh sb="2" eb="3">
      <t>セキ</t>
    </rPh>
    <rPh sb="4" eb="5">
      <t>サン</t>
    </rPh>
    <rPh sb="6" eb="7">
      <t>ショ</t>
    </rPh>
    <phoneticPr fontId="2"/>
  </si>
  <si>
    <t>A-1　積　算　書</t>
    <rPh sb="4" eb="5">
      <t>セキ</t>
    </rPh>
    <rPh sb="6" eb="7">
      <t>ザン</t>
    </rPh>
    <rPh sb="8" eb="9">
      <t>ショ</t>
    </rPh>
    <phoneticPr fontId="2"/>
  </si>
  <si>
    <t>機器単体費</t>
    <rPh sb="0" eb="5">
      <t>キキタンタイヒ</t>
    </rPh>
    <phoneticPr fontId="2"/>
  </si>
  <si>
    <t>A-1  積算書</t>
    <rPh sb="5" eb="7">
      <t>セキサン</t>
    </rPh>
    <rPh sb="7" eb="8">
      <t>ショ</t>
    </rPh>
    <phoneticPr fontId="2"/>
  </si>
  <si>
    <t>廃棄</t>
    <rPh sb="0" eb="2">
      <t>ハイキ</t>
    </rPh>
    <phoneticPr fontId="2"/>
  </si>
  <si>
    <t>13)</t>
  </si>
  <si>
    <t>9)</t>
  </si>
  <si>
    <t>10)</t>
  </si>
  <si>
    <t>1)</t>
    <phoneticPr fontId="2"/>
  </si>
  <si>
    <t>2)</t>
    <phoneticPr fontId="2"/>
  </si>
  <si>
    <t>4)</t>
    <phoneticPr fontId="2"/>
  </si>
  <si>
    <t>6)</t>
    <phoneticPr fontId="2"/>
  </si>
  <si>
    <t>8)</t>
    <phoneticPr fontId="2"/>
  </si>
  <si>
    <t>9)</t>
    <phoneticPr fontId="2"/>
  </si>
  <si>
    <t>No</t>
    <phoneticPr fontId="2"/>
  </si>
  <si>
    <t>指令装置</t>
    <rPh sb="0" eb="2">
      <t>シレイ</t>
    </rPh>
    <rPh sb="2" eb="4">
      <t>ソウチ</t>
    </rPh>
    <phoneticPr fontId="35"/>
  </si>
  <si>
    <t>3)</t>
    <phoneticPr fontId="35"/>
  </si>
  <si>
    <t>5)</t>
    <phoneticPr fontId="35"/>
  </si>
  <si>
    <t>7)</t>
    <phoneticPr fontId="35"/>
  </si>
  <si>
    <t>10)</t>
    <phoneticPr fontId="2"/>
  </si>
  <si>
    <t>11)</t>
    <phoneticPr fontId="2"/>
  </si>
  <si>
    <t>12)</t>
    <phoneticPr fontId="2"/>
  </si>
  <si>
    <t>13)</t>
    <phoneticPr fontId="2"/>
  </si>
  <si>
    <t>14)</t>
    <phoneticPr fontId="2"/>
  </si>
  <si>
    <t>17)</t>
  </si>
  <si>
    <t>18)</t>
  </si>
  <si>
    <t>19)</t>
  </si>
  <si>
    <t>11)</t>
  </si>
  <si>
    <t>12)</t>
  </si>
  <si>
    <t>15)</t>
  </si>
  <si>
    <t>16)</t>
  </si>
  <si>
    <t>20)</t>
  </si>
  <si>
    <t>純工事費</t>
    <rPh sb="0" eb="1">
      <t>ジュン</t>
    </rPh>
    <rPh sb="1" eb="4">
      <t>コウジヒ</t>
    </rPh>
    <phoneticPr fontId="2"/>
  </si>
  <si>
    <t>直接工事費</t>
    <rPh sb="0" eb="5">
      <t>チョクセツコウジヒ</t>
    </rPh>
    <phoneticPr fontId="2"/>
  </si>
  <si>
    <t>純工事費</t>
    <rPh sb="0" eb="4">
      <t>ジュンコウジヒ</t>
    </rPh>
    <phoneticPr fontId="2"/>
  </si>
  <si>
    <t>現場管理費</t>
    <rPh sb="0" eb="5">
      <t>ゲンバカンリヒ</t>
    </rPh>
    <phoneticPr fontId="2"/>
  </si>
  <si>
    <t>工事原価</t>
    <rPh sb="0" eb="4">
      <t>コウジゲンカ</t>
    </rPh>
    <phoneticPr fontId="2"/>
  </si>
  <si>
    <t>直接工事費</t>
    <rPh sb="0" eb="5">
      <t>チョクセツコウジヒ</t>
    </rPh>
    <phoneticPr fontId="2"/>
  </si>
  <si>
    <t>共通仮設費</t>
    <rPh sb="0" eb="5">
      <t>キョウツウカセツヒ</t>
    </rPh>
    <phoneticPr fontId="2"/>
  </si>
  <si>
    <t>B-1-1-1　明　細　書</t>
    <rPh sb="8" eb="9">
      <t>アキラ</t>
    </rPh>
    <rPh sb="10" eb="11">
      <t>ホソ</t>
    </rPh>
    <rPh sb="12" eb="13">
      <t>ショ</t>
    </rPh>
    <phoneticPr fontId="2"/>
  </si>
  <si>
    <t>B-1-1-1-1　明細書</t>
    <rPh sb="10" eb="13">
      <t>メイサイショ</t>
    </rPh>
    <phoneticPr fontId="2"/>
  </si>
  <si>
    <t>B-1-1-1-2　明細書</t>
    <rPh sb="10" eb="13">
      <t>メイサイショ</t>
    </rPh>
    <phoneticPr fontId="2"/>
  </si>
  <si>
    <t>B-1-1-1-1　明　細　書</t>
    <rPh sb="10" eb="11">
      <t>メイ</t>
    </rPh>
    <rPh sb="12" eb="13">
      <t>ホソ</t>
    </rPh>
    <rPh sb="14" eb="15">
      <t>ショ</t>
    </rPh>
    <phoneticPr fontId="2"/>
  </si>
  <si>
    <t>B-1-1-1-2　明　細　書</t>
    <rPh sb="10" eb="11">
      <t>メイ</t>
    </rPh>
    <rPh sb="12" eb="13">
      <t>ホソ</t>
    </rPh>
    <rPh sb="14" eb="15">
      <t>ショ</t>
    </rPh>
    <phoneticPr fontId="2"/>
  </si>
  <si>
    <t>B-1-1-1-3-1　明細書</t>
    <rPh sb="12" eb="15">
      <t>メイサイショ</t>
    </rPh>
    <phoneticPr fontId="2"/>
  </si>
  <si>
    <t>B-1-1-1-3-2　明細書</t>
    <rPh sb="12" eb="15">
      <t>メイサイショ</t>
    </rPh>
    <phoneticPr fontId="2"/>
  </si>
  <si>
    <t>B-1-2　明　細　書</t>
    <rPh sb="6" eb="7">
      <t>メイ</t>
    </rPh>
    <rPh sb="8" eb="9">
      <t>ホソ</t>
    </rPh>
    <rPh sb="10" eb="11">
      <t>ショ</t>
    </rPh>
    <phoneticPr fontId="2"/>
  </si>
  <si>
    <t>2)</t>
    <phoneticPr fontId="29"/>
  </si>
  <si>
    <t>3)</t>
    <phoneticPr fontId="29"/>
  </si>
  <si>
    <t>2)</t>
    <phoneticPr fontId="29"/>
  </si>
  <si>
    <t>B-1-1-1-3-3　明細書</t>
    <rPh sb="12" eb="15">
      <t>メイサイショ</t>
    </rPh>
    <phoneticPr fontId="2"/>
  </si>
  <si>
    <t>21)</t>
  </si>
  <si>
    <t>B-1-1-1-2-1　明　細　書</t>
    <rPh sb="12" eb="13">
      <t>メイ</t>
    </rPh>
    <rPh sb="14" eb="15">
      <t>ホソ</t>
    </rPh>
    <rPh sb="16" eb="17">
      <t>ショ</t>
    </rPh>
    <phoneticPr fontId="2"/>
  </si>
  <si>
    <t>B-1-1-1-2-2　明　細　書</t>
    <rPh sb="12" eb="13">
      <t>メイ</t>
    </rPh>
    <rPh sb="14" eb="15">
      <t>ホソ</t>
    </rPh>
    <rPh sb="16" eb="17">
      <t>ショ</t>
    </rPh>
    <phoneticPr fontId="2"/>
  </si>
  <si>
    <t>B-1-1-1-2-3　明　細　書</t>
    <rPh sb="12" eb="13">
      <t>メイ</t>
    </rPh>
    <rPh sb="14" eb="15">
      <t>ホソ</t>
    </rPh>
    <rPh sb="16" eb="17">
      <t>ショ</t>
    </rPh>
    <phoneticPr fontId="2"/>
  </si>
  <si>
    <t>指令センター設備</t>
    <rPh sb="0" eb="2">
      <t>シレイ</t>
    </rPh>
    <rPh sb="6" eb="8">
      <t>セツビ</t>
    </rPh>
    <phoneticPr fontId="2"/>
  </si>
  <si>
    <t>指令センター設備・材料</t>
    <rPh sb="0" eb="2">
      <t>シレイ</t>
    </rPh>
    <rPh sb="6" eb="8">
      <t>セツビ</t>
    </rPh>
    <rPh sb="9" eb="11">
      <t>ザイリョウ</t>
    </rPh>
    <phoneticPr fontId="2"/>
  </si>
  <si>
    <t>（設備設置工労務費）</t>
    <rPh sb="1" eb="5">
      <t>セツビセッチ</t>
    </rPh>
    <rPh sb="5" eb="6">
      <t>コウ</t>
    </rPh>
    <rPh sb="6" eb="9">
      <t>ロウムヒ</t>
    </rPh>
    <phoneticPr fontId="2"/>
  </si>
  <si>
    <t>デジタル無線設備</t>
    <rPh sb="4" eb="6">
      <t>ムセン</t>
    </rPh>
    <rPh sb="6" eb="8">
      <t>セツビ</t>
    </rPh>
    <phoneticPr fontId="2"/>
  </si>
  <si>
    <t>A-2  積算書</t>
    <rPh sb="5" eb="7">
      <t>セキサン</t>
    </rPh>
    <rPh sb="7" eb="8">
      <t>ショ</t>
    </rPh>
    <phoneticPr fontId="2"/>
  </si>
  <si>
    <t>A-2　積　算　書</t>
    <rPh sb="4" eb="5">
      <t>セキ</t>
    </rPh>
    <rPh sb="6" eb="7">
      <t>ザン</t>
    </rPh>
    <rPh sb="8" eb="9">
      <t>ショ</t>
    </rPh>
    <phoneticPr fontId="2"/>
  </si>
  <si>
    <t>B-1-1-1-2-4　明　細　書</t>
    <rPh sb="12" eb="13">
      <t>メイ</t>
    </rPh>
    <rPh sb="14" eb="15">
      <t>ホソ</t>
    </rPh>
    <rPh sb="16" eb="17">
      <t>ショ</t>
    </rPh>
    <phoneticPr fontId="2"/>
  </si>
  <si>
    <t>再利用有り</t>
    <rPh sb="0" eb="3">
      <t>サイリヨウ</t>
    </rPh>
    <rPh sb="3" eb="4">
      <t>ア</t>
    </rPh>
    <phoneticPr fontId="2"/>
  </si>
  <si>
    <t>取り外し</t>
    <rPh sb="0" eb="1">
      <t>ト</t>
    </rPh>
    <rPh sb="2" eb="3">
      <t>ハズ</t>
    </rPh>
    <phoneticPr fontId="2"/>
  </si>
  <si>
    <t>（撤去工労務費・再利用無し）</t>
    <rPh sb="1" eb="3">
      <t>テッキョ</t>
    </rPh>
    <rPh sb="3" eb="4">
      <t>コウ</t>
    </rPh>
    <rPh sb="4" eb="7">
      <t>ロウムヒ</t>
    </rPh>
    <rPh sb="8" eb="11">
      <t>サイリヨウ</t>
    </rPh>
    <rPh sb="11" eb="12">
      <t>ナ</t>
    </rPh>
    <phoneticPr fontId="2"/>
  </si>
  <si>
    <t>（撤去工労務費・再利用有り）</t>
    <rPh sb="1" eb="3">
      <t>テッキョ</t>
    </rPh>
    <rPh sb="3" eb="4">
      <t>コウ</t>
    </rPh>
    <rPh sb="4" eb="7">
      <t>ロウムヒ</t>
    </rPh>
    <rPh sb="8" eb="11">
      <t>サイリヨウ</t>
    </rPh>
    <rPh sb="11" eb="12">
      <t>ア</t>
    </rPh>
    <phoneticPr fontId="2"/>
  </si>
  <si>
    <t>B-1-1-1-2-5　明　細　書</t>
    <rPh sb="12" eb="13">
      <t>メイ</t>
    </rPh>
    <rPh sb="14" eb="15">
      <t>ホソ</t>
    </rPh>
    <rPh sb="16" eb="17">
      <t>ショ</t>
    </rPh>
    <phoneticPr fontId="2"/>
  </si>
  <si>
    <t>B-1-1-1-2-6　明　細　書</t>
    <rPh sb="12" eb="13">
      <t>メイ</t>
    </rPh>
    <rPh sb="14" eb="15">
      <t>ホソ</t>
    </rPh>
    <rPh sb="16" eb="17">
      <t>ショ</t>
    </rPh>
    <phoneticPr fontId="2"/>
  </si>
  <si>
    <t>署所用</t>
    <rPh sb="0" eb="2">
      <t>ショショ</t>
    </rPh>
    <rPh sb="2" eb="3">
      <t>ヨウ</t>
    </rPh>
    <phoneticPr fontId="2"/>
  </si>
  <si>
    <t>AC用</t>
    <rPh sb="2" eb="3">
      <t>ヨウ</t>
    </rPh>
    <phoneticPr fontId="2"/>
  </si>
  <si>
    <t>DC用</t>
    <rPh sb="2" eb="3">
      <t>ヨウ</t>
    </rPh>
    <phoneticPr fontId="2"/>
  </si>
  <si>
    <t>面</t>
    <rPh sb="0" eb="1">
      <t>メン</t>
    </rPh>
    <phoneticPr fontId="2"/>
  </si>
  <si>
    <t>機器間接費</t>
    <rPh sb="0" eb="2">
      <t>キキ</t>
    </rPh>
    <rPh sb="2" eb="5">
      <t>カンセツヒ</t>
    </rPh>
    <phoneticPr fontId="2"/>
  </si>
  <si>
    <t>1)機器管理費</t>
    <rPh sb="2" eb="4">
      <t>キキ</t>
    </rPh>
    <rPh sb="4" eb="7">
      <t>カンリヒ</t>
    </rPh>
    <rPh sb="6" eb="7">
      <t>ヒ</t>
    </rPh>
    <phoneticPr fontId="2"/>
  </si>
  <si>
    <t>2)技術者間接費</t>
    <rPh sb="2" eb="5">
      <t>ギジュツシャ</t>
    </rPh>
    <rPh sb="5" eb="8">
      <t>カンセツヒ</t>
    </rPh>
    <phoneticPr fontId="2"/>
  </si>
  <si>
    <t>配管工</t>
    <rPh sb="0" eb="3">
      <t>ハイカンコウ</t>
    </rPh>
    <phoneticPr fontId="2"/>
  </si>
  <si>
    <t>複合費</t>
    <rPh sb="0" eb="2">
      <t>フクゴウ</t>
    </rPh>
    <rPh sb="2" eb="3">
      <t>ヒ</t>
    </rPh>
    <phoneticPr fontId="2"/>
  </si>
  <si>
    <t>B-1-1-1-3　明　細　書</t>
    <rPh sb="10" eb="11">
      <t>メイ</t>
    </rPh>
    <rPh sb="12" eb="13">
      <t>ホソ</t>
    </rPh>
    <rPh sb="14" eb="15">
      <t>ショ</t>
    </rPh>
    <phoneticPr fontId="2"/>
  </si>
  <si>
    <t>B-1-1-1-3　明細書</t>
    <rPh sb="10" eb="13">
      <t>メイサイショ</t>
    </rPh>
    <phoneticPr fontId="2"/>
  </si>
  <si>
    <t>指定業者作業費</t>
    <rPh sb="0" eb="4">
      <t>シテイギョウシャ</t>
    </rPh>
    <rPh sb="4" eb="7">
      <t>サギョウヒ</t>
    </rPh>
    <phoneticPr fontId="2"/>
  </si>
  <si>
    <t>B-1-1-1-4　明細書</t>
    <rPh sb="10" eb="13">
      <t>メイサイショ</t>
    </rPh>
    <phoneticPr fontId="2"/>
  </si>
  <si>
    <t>B-1-1-1-4　明　細　書</t>
    <rPh sb="10" eb="11">
      <t>メイ</t>
    </rPh>
    <rPh sb="12" eb="13">
      <t>ホソ</t>
    </rPh>
    <rPh sb="14" eb="15">
      <t>ショ</t>
    </rPh>
    <phoneticPr fontId="2"/>
  </si>
  <si>
    <t>指定業者作業費</t>
    <rPh sb="0" eb="4">
      <t>シテイギョウシャ</t>
    </rPh>
    <rPh sb="4" eb="6">
      <t>サギョウ</t>
    </rPh>
    <rPh sb="6" eb="7">
      <t>ヒ</t>
    </rPh>
    <phoneticPr fontId="2"/>
  </si>
  <si>
    <t>県防災行政無線移設費用</t>
    <rPh sb="0" eb="1">
      <t>ケン</t>
    </rPh>
    <rPh sb="1" eb="3">
      <t>ボウサイ</t>
    </rPh>
    <rPh sb="3" eb="7">
      <t>ギョウセイムセン</t>
    </rPh>
    <rPh sb="7" eb="9">
      <t>イセツ</t>
    </rPh>
    <rPh sb="9" eb="11">
      <t>ヒヨウ</t>
    </rPh>
    <phoneticPr fontId="2"/>
  </si>
  <si>
    <t>ASPサービス構築費用</t>
    <rPh sb="7" eb="9">
      <t>コウチク</t>
    </rPh>
    <rPh sb="9" eb="11">
      <t>ヒヨウ</t>
    </rPh>
    <phoneticPr fontId="2"/>
  </si>
  <si>
    <t>潮位観測システム撤去費</t>
    <rPh sb="0" eb="2">
      <t>チョウイ</t>
    </rPh>
    <rPh sb="2" eb="4">
      <t>カンソク</t>
    </rPh>
    <rPh sb="8" eb="11">
      <t>テッキョヒ</t>
    </rPh>
    <phoneticPr fontId="2"/>
  </si>
  <si>
    <t>通信局舎</t>
    <rPh sb="0" eb="2">
      <t>ツウシン</t>
    </rPh>
    <rPh sb="2" eb="4">
      <t>キョクシャ</t>
    </rPh>
    <phoneticPr fontId="2"/>
  </si>
  <si>
    <t>鋼管柱</t>
    <rPh sb="0" eb="2">
      <t>コウカン</t>
    </rPh>
    <rPh sb="2" eb="3">
      <t>ハシラ</t>
    </rPh>
    <phoneticPr fontId="2"/>
  </si>
  <si>
    <t>AC・DC分電盤、空調設備、引込開閉器盤（SPD含む）、ケーブルラック、換気扇　含む</t>
    <rPh sb="5" eb="8">
      <t>ブンデンバン</t>
    </rPh>
    <rPh sb="9" eb="13">
      <t>クウチョウセツビ</t>
    </rPh>
    <rPh sb="14" eb="16">
      <t>ヒキコミ</t>
    </rPh>
    <rPh sb="16" eb="19">
      <t>カイヘイキ</t>
    </rPh>
    <rPh sb="19" eb="20">
      <t>バン</t>
    </rPh>
    <rPh sb="24" eb="25">
      <t>フク</t>
    </rPh>
    <rPh sb="36" eb="39">
      <t>カンキセン</t>
    </rPh>
    <rPh sb="40" eb="41">
      <t>フク</t>
    </rPh>
    <phoneticPr fontId="2"/>
  </si>
  <si>
    <t>足場ボルト、底キャップ、内部通線加工費　含む</t>
    <rPh sb="0" eb="2">
      <t>アシバ</t>
    </rPh>
    <rPh sb="6" eb="7">
      <t>ソコ</t>
    </rPh>
    <rPh sb="12" eb="14">
      <t>ナイブ</t>
    </rPh>
    <rPh sb="14" eb="16">
      <t>ツウセン</t>
    </rPh>
    <rPh sb="16" eb="19">
      <t>カコウヒ</t>
    </rPh>
    <rPh sb="20" eb="21">
      <t>フク</t>
    </rPh>
    <phoneticPr fontId="2"/>
  </si>
  <si>
    <t>S-18HY相当×2</t>
    <rPh sb="6" eb="8">
      <t>ソウトウ</t>
    </rPh>
    <phoneticPr fontId="2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</si>
  <si>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2"/>
  </si>
  <si>
    <t>指令系材料</t>
    <rPh sb="0" eb="2">
      <t>シレイ</t>
    </rPh>
    <rPh sb="2" eb="3">
      <t>ケイ</t>
    </rPh>
    <rPh sb="3" eb="5">
      <t>ザイリョウ</t>
    </rPh>
    <phoneticPr fontId="2"/>
  </si>
  <si>
    <t>電源ケーブル</t>
    <rPh sb="0" eb="2">
      <t>デンゲン</t>
    </rPh>
    <phoneticPr fontId="2"/>
  </si>
  <si>
    <t>EM-CE2.0-3C</t>
    <phoneticPr fontId="2"/>
  </si>
  <si>
    <t>m</t>
    <phoneticPr fontId="2"/>
  </si>
  <si>
    <t>通信ケーブル</t>
    <rPh sb="0" eb="2">
      <t>ツウシン</t>
    </rPh>
    <phoneticPr fontId="2"/>
  </si>
  <si>
    <t>EM-UTP0.5-4P</t>
    <phoneticPr fontId="2"/>
  </si>
  <si>
    <t>電話ケーブル</t>
    <rPh sb="0" eb="2">
      <t>デンワ</t>
    </rPh>
    <phoneticPr fontId="2"/>
  </si>
  <si>
    <t>SDW0.65-2P</t>
    <phoneticPr fontId="2"/>
  </si>
  <si>
    <t>警報用ケーブル</t>
    <rPh sb="0" eb="2">
      <t>ケイホウ</t>
    </rPh>
    <rPh sb="2" eb="3">
      <t>ヨウ</t>
    </rPh>
    <phoneticPr fontId="2"/>
  </si>
  <si>
    <t>AE 0.9-2C</t>
    <phoneticPr fontId="2"/>
  </si>
  <si>
    <t>制御用ケーブル</t>
    <rPh sb="0" eb="2">
      <t>セイギョ</t>
    </rPh>
    <rPh sb="2" eb="3">
      <t>ヨウ</t>
    </rPh>
    <phoneticPr fontId="2"/>
  </si>
  <si>
    <t>CVV-S 1.25-2C</t>
    <phoneticPr fontId="2"/>
  </si>
  <si>
    <t>Cat6送受信機</t>
    <rPh sb="4" eb="8">
      <t>ソウジュシンキ</t>
    </rPh>
    <phoneticPr fontId="2"/>
  </si>
  <si>
    <t>HDMI送受信機</t>
    <rPh sb="4" eb="8">
      <t>ソウジュシンキ</t>
    </rPh>
    <phoneticPr fontId="2"/>
  </si>
  <si>
    <t>送信1系統、受信1系統</t>
    <rPh sb="0" eb="2">
      <t>ソウシン</t>
    </rPh>
    <rPh sb="3" eb="5">
      <t>ケイトウ</t>
    </rPh>
    <rPh sb="6" eb="8">
      <t>ジュシン</t>
    </rPh>
    <rPh sb="9" eb="11">
      <t>ケイトウ</t>
    </rPh>
    <phoneticPr fontId="2"/>
  </si>
  <si>
    <t>Cat6送信器</t>
    <rPh sb="4" eb="6">
      <t>ソウシン</t>
    </rPh>
    <rPh sb="6" eb="7">
      <t>キ</t>
    </rPh>
    <phoneticPr fontId="2"/>
  </si>
  <si>
    <t>HDMI送信機</t>
    <rPh sb="4" eb="7">
      <t>ソウシンキ</t>
    </rPh>
    <phoneticPr fontId="2"/>
  </si>
  <si>
    <t>台</t>
    <rPh sb="0" eb="1">
      <t>ダイ</t>
    </rPh>
    <phoneticPr fontId="2"/>
  </si>
  <si>
    <t>送信4系統分配</t>
    <rPh sb="0" eb="2">
      <t>ソウシン</t>
    </rPh>
    <rPh sb="3" eb="5">
      <t>ケイトウ</t>
    </rPh>
    <rPh sb="5" eb="7">
      <t>ブンパイ</t>
    </rPh>
    <phoneticPr fontId="2"/>
  </si>
  <si>
    <t>Cat6受信機</t>
    <rPh sb="4" eb="7">
      <t>ジュシンキ</t>
    </rPh>
    <phoneticPr fontId="2"/>
  </si>
  <si>
    <t>HDMI受信機</t>
    <rPh sb="4" eb="7">
      <t>ジュシンキ</t>
    </rPh>
    <phoneticPr fontId="2"/>
  </si>
  <si>
    <t>受信1系統</t>
    <rPh sb="0" eb="2">
      <t>ジュシン</t>
    </rPh>
    <rPh sb="3" eb="5">
      <t>ケイトウ</t>
    </rPh>
    <phoneticPr fontId="2"/>
  </si>
  <si>
    <t>無線系材料</t>
    <rPh sb="0" eb="3">
      <t>ムセンケイ</t>
    </rPh>
    <rPh sb="3" eb="5">
      <t>ザイリョウ</t>
    </rPh>
    <phoneticPr fontId="2"/>
  </si>
  <si>
    <t>非常用発動発電機</t>
    <rPh sb="0" eb="3">
      <t>ヒジョウヨウ</t>
    </rPh>
    <rPh sb="3" eb="5">
      <t>ハツドウ</t>
    </rPh>
    <rPh sb="5" eb="8">
      <t>ハツデンキ</t>
    </rPh>
    <phoneticPr fontId="2"/>
  </si>
  <si>
    <t>指令センター用</t>
    <rPh sb="0" eb="2">
      <t>シレイ</t>
    </rPh>
    <rPh sb="6" eb="7">
      <t>ヨウ</t>
    </rPh>
    <phoneticPr fontId="2"/>
  </si>
  <si>
    <t>50ｋVA、自動起動、タンクは建築側共用</t>
    <rPh sb="6" eb="10">
      <t>ジドウキドウ</t>
    </rPh>
    <rPh sb="15" eb="17">
      <t>ケンチク</t>
    </rPh>
    <rPh sb="17" eb="18">
      <t>ガワ</t>
    </rPh>
    <rPh sb="18" eb="20">
      <t>キョウヨウ</t>
    </rPh>
    <phoneticPr fontId="2"/>
  </si>
  <si>
    <t>5ｋVA</t>
    <phoneticPr fontId="2"/>
  </si>
  <si>
    <t>指令系分電盤</t>
    <rPh sb="0" eb="2">
      <t>シレイ</t>
    </rPh>
    <rPh sb="2" eb="3">
      <t>ケイ</t>
    </rPh>
    <rPh sb="3" eb="6">
      <t>ブンデンバン</t>
    </rPh>
    <phoneticPr fontId="2"/>
  </si>
  <si>
    <t>CET22sq-3C</t>
    <phoneticPr fontId="2"/>
  </si>
  <si>
    <t>埋設管</t>
    <rPh sb="0" eb="3">
      <t>マイセツカン</t>
    </rPh>
    <phoneticPr fontId="2"/>
  </si>
  <si>
    <t>FEP-40</t>
    <phoneticPr fontId="2"/>
  </si>
  <si>
    <t>同軸ケーブル</t>
    <rPh sb="0" eb="2">
      <t>ドウジク</t>
    </rPh>
    <phoneticPr fontId="2"/>
  </si>
  <si>
    <t>10D-FB</t>
    <phoneticPr fontId="2"/>
  </si>
  <si>
    <t>同軸接線</t>
    <rPh sb="0" eb="2">
      <t>ドウジク</t>
    </rPh>
    <rPh sb="2" eb="4">
      <t>セッセン</t>
    </rPh>
    <phoneticPr fontId="2"/>
  </si>
  <si>
    <t>10D-FB用</t>
    <rPh sb="6" eb="7">
      <t>ヨウ</t>
    </rPh>
    <phoneticPr fontId="2"/>
  </si>
  <si>
    <t>個</t>
    <rPh sb="0" eb="1">
      <t>コ</t>
    </rPh>
    <phoneticPr fontId="2"/>
  </si>
  <si>
    <t>軽腕金</t>
    <rPh sb="0" eb="1">
      <t>ケイ</t>
    </rPh>
    <rPh sb="1" eb="2">
      <t>ウデ</t>
    </rPh>
    <rPh sb="2" eb="3">
      <t>カネ</t>
    </rPh>
    <phoneticPr fontId="2"/>
  </si>
  <si>
    <t>LGA-1800相当品</t>
    <rPh sb="8" eb="11">
      <t>ソウトウヒン</t>
    </rPh>
    <phoneticPr fontId="2"/>
  </si>
  <si>
    <t>伊保石基地局、松島基地局</t>
    <rPh sb="0" eb="3">
      <t>イボイシ</t>
    </rPh>
    <rPh sb="3" eb="6">
      <t>キチキョク</t>
    </rPh>
    <rPh sb="7" eb="9">
      <t>マツシマ</t>
    </rPh>
    <rPh sb="9" eb="12">
      <t>キチキョク</t>
    </rPh>
    <phoneticPr fontId="2"/>
  </si>
  <si>
    <t>10ｋVA、自動起動</t>
    <rPh sb="6" eb="10">
      <t>ジドウキドウ</t>
    </rPh>
    <phoneticPr fontId="2"/>
  </si>
  <si>
    <t>450L程度</t>
    <rPh sb="4" eb="6">
      <t>テイド</t>
    </rPh>
    <phoneticPr fontId="2"/>
  </si>
  <si>
    <t>非常用発動発電機用タンク</t>
    <rPh sb="0" eb="3">
      <t>ヒジョウヨウ</t>
    </rPh>
    <rPh sb="3" eb="5">
      <t>ハツドウ</t>
    </rPh>
    <rPh sb="5" eb="9">
      <t>ハツデンキヨウ</t>
    </rPh>
    <phoneticPr fontId="2"/>
  </si>
  <si>
    <t>無線系分電盤</t>
    <rPh sb="0" eb="3">
      <t>ムセンケイ</t>
    </rPh>
    <rPh sb="3" eb="6">
      <t>ブンデンバン</t>
    </rPh>
    <phoneticPr fontId="2"/>
  </si>
  <si>
    <t>指令台</t>
    <rPh sb="0" eb="3">
      <t>シレイダイ</t>
    </rPh>
    <phoneticPr fontId="35"/>
  </si>
  <si>
    <t>１座席２事案同時対応、3画面構成</t>
    <rPh sb="1" eb="2">
      <t>ザ</t>
    </rPh>
    <rPh sb="2" eb="3">
      <t>セキ</t>
    </rPh>
    <rPh sb="4" eb="6">
      <t>ジアン</t>
    </rPh>
    <rPh sb="6" eb="8">
      <t>ドウジ</t>
    </rPh>
    <rPh sb="8" eb="10">
      <t>タイオウ</t>
    </rPh>
    <phoneticPr fontId="2"/>
  </si>
  <si>
    <t>重要着信表示灯</t>
    <rPh sb="0" eb="2">
      <t>ジュウヨウ</t>
    </rPh>
    <rPh sb="2" eb="4">
      <t>チャクシン</t>
    </rPh>
    <rPh sb="4" eb="6">
      <t>ヒョウジ</t>
    </rPh>
    <rPh sb="6" eb="7">
      <t>トウ</t>
    </rPh>
    <phoneticPr fontId="2"/>
  </si>
  <si>
    <t>自動出動指定装置</t>
    <rPh sb="0" eb="2">
      <t>ジドウ</t>
    </rPh>
    <rPh sb="2" eb="4">
      <t>シュツドウ</t>
    </rPh>
    <rPh sb="4" eb="6">
      <t>シテイ</t>
    </rPh>
    <rPh sb="6" eb="8">
      <t>ソウチ</t>
    </rPh>
    <phoneticPr fontId="35"/>
  </si>
  <si>
    <t>クライアント</t>
    <phoneticPr fontId="2"/>
  </si>
  <si>
    <t>サーバー</t>
    <phoneticPr fontId="2"/>
  </si>
  <si>
    <t>２３インチ以上　液晶ディスプレイ</t>
    <rPh sb="5" eb="7">
      <t>イジョウ</t>
    </rPh>
    <rPh sb="8" eb="10">
      <t>エキショウ</t>
    </rPh>
    <phoneticPr fontId="2"/>
  </si>
  <si>
    <t>タッチパネル方式</t>
    <rPh sb="6" eb="8">
      <t>ホウシキ</t>
    </rPh>
    <phoneticPr fontId="35"/>
  </si>
  <si>
    <t>地図等検索装置</t>
    <rPh sb="0" eb="2">
      <t>チズ</t>
    </rPh>
    <rPh sb="2" eb="3">
      <t>トウ</t>
    </rPh>
    <rPh sb="3" eb="5">
      <t>ケンサク</t>
    </rPh>
    <rPh sb="5" eb="7">
      <t>ソウチ</t>
    </rPh>
    <phoneticPr fontId="35"/>
  </si>
  <si>
    <t>住宅地図、道路地図、道路画像等の表示</t>
    <rPh sb="0" eb="3">
      <t>ジュウタクチ</t>
    </rPh>
    <rPh sb="3" eb="4">
      <t>ズ</t>
    </rPh>
    <rPh sb="5" eb="9">
      <t>ドウロチズ</t>
    </rPh>
    <rPh sb="10" eb="12">
      <t>ドウロ</t>
    </rPh>
    <rPh sb="12" eb="15">
      <t>ガゾウトウ</t>
    </rPh>
    <rPh sb="16" eb="18">
      <t>ヒョウジ</t>
    </rPh>
    <phoneticPr fontId="2"/>
  </si>
  <si>
    <t>複数地図のレイヤ切替表示、地図データ費用含む</t>
    <rPh sb="0" eb="4">
      <t>フクスウチズ</t>
    </rPh>
    <rPh sb="8" eb="10">
      <t>キリカエ</t>
    </rPh>
    <rPh sb="10" eb="12">
      <t>ヒョウジ</t>
    </rPh>
    <rPh sb="13" eb="15">
      <t>チズ</t>
    </rPh>
    <rPh sb="18" eb="20">
      <t>ヒヨウ</t>
    </rPh>
    <rPh sb="20" eb="21">
      <t>フク</t>
    </rPh>
    <phoneticPr fontId="2"/>
  </si>
  <si>
    <t>自動出動指定装置用
ディスプレイ</t>
    <rPh sb="0" eb="2">
      <t>ジドウ</t>
    </rPh>
    <rPh sb="2" eb="4">
      <t>シュツドウ</t>
    </rPh>
    <rPh sb="4" eb="6">
      <t>シテイ</t>
    </rPh>
    <rPh sb="6" eb="8">
      <t>ソウチ</t>
    </rPh>
    <rPh sb="8" eb="9">
      <t>ヨウ</t>
    </rPh>
    <phoneticPr fontId="2"/>
  </si>
  <si>
    <t>支援情報表示装置</t>
    <rPh sb="0" eb="2">
      <t>シエン</t>
    </rPh>
    <rPh sb="2" eb="4">
      <t>ジョウホウ</t>
    </rPh>
    <rPh sb="4" eb="6">
      <t>ヒョウジ</t>
    </rPh>
    <rPh sb="6" eb="8">
      <t>ソウチ</t>
    </rPh>
    <phoneticPr fontId="35"/>
  </si>
  <si>
    <t>電子メモ機能を有し、車両運用端末装置へ送信可能</t>
    <rPh sb="0" eb="2">
      <t>デンシ</t>
    </rPh>
    <rPh sb="4" eb="6">
      <t>キノウ</t>
    </rPh>
    <rPh sb="7" eb="8">
      <t>ユウ</t>
    </rPh>
    <rPh sb="10" eb="12">
      <t>シャリョウ</t>
    </rPh>
    <rPh sb="12" eb="14">
      <t>ウンヨウ</t>
    </rPh>
    <rPh sb="14" eb="16">
      <t>タンマツ</t>
    </rPh>
    <rPh sb="16" eb="18">
      <t>ソウチ</t>
    </rPh>
    <rPh sb="19" eb="21">
      <t>ソウシン</t>
    </rPh>
    <rPh sb="21" eb="23">
      <t>カノウ</t>
    </rPh>
    <phoneticPr fontId="2"/>
  </si>
  <si>
    <t>長時間録音装置</t>
    <rPh sb="0" eb="3">
      <t>チョウジカン</t>
    </rPh>
    <rPh sb="3" eb="5">
      <t>ロクオン</t>
    </rPh>
    <rPh sb="5" eb="7">
      <t>ソウチ</t>
    </rPh>
    <phoneticPr fontId="35"/>
  </si>
  <si>
    <t>指令台と連動し自動的に録音開始・録音停止</t>
    <rPh sb="0" eb="3">
      <t>シレイダイ</t>
    </rPh>
    <rPh sb="4" eb="6">
      <t>レンドウ</t>
    </rPh>
    <rPh sb="7" eb="10">
      <t>ジドウテキ</t>
    </rPh>
    <rPh sb="11" eb="13">
      <t>ロクオン</t>
    </rPh>
    <rPh sb="13" eb="15">
      <t>カイシ</t>
    </rPh>
    <rPh sb="16" eb="20">
      <t>ロクオンテイシ</t>
    </rPh>
    <phoneticPr fontId="2"/>
  </si>
  <si>
    <t>一般メディアにダビング可能</t>
    <rPh sb="0" eb="2">
      <t>イッパン</t>
    </rPh>
    <rPh sb="11" eb="13">
      <t>カノウ</t>
    </rPh>
    <phoneticPr fontId="2"/>
  </si>
  <si>
    <t>非常用指令設備</t>
    <rPh sb="0" eb="3">
      <t>ヒジョウヨウ</t>
    </rPh>
    <rPh sb="3" eb="5">
      <t>シレイ</t>
    </rPh>
    <rPh sb="5" eb="7">
      <t>セツビ</t>
    </rPh>
    <phoneticPr fontId="35"/>
  </si>
  <si>
    <t>障害時は自動切換により通常運用と同等機能</t>
    <rPh sb="4" eb="6">
      <t>ジドウ</t>
    </rPh>
    <rPh sb="6" eb="8">
      <t>キリカエ</t>
    </rPh>
    <rPh sb="11" eb="15">
      <t>ツウジョウウンヨウ</t>
    </rPh>
    <rPh sb="16" eb="20">
      <t>ドウトウキノウ</t>
    </rPh>
    <phoneticPr fontId="2"/>
  </si>
  <si>
    <t>光IP119対応</t>
    <rPh sb="0" eb="1">
      <t>ヒカリ</t>
    </rPh>
    <rPh sb="6" eb="8">
      <t>タイオウ</t>
    </rPh>
    <phoneticPr fontId="2"/>
  </si>
  <si>
    <t>指令制御装置</t>
    <rPh sb="0" eb="2">
      <t>シレイ</t>
    </rPh>
    <rPh sb="2" eb="4">
      <t>セイギョ</t>
    </rPh>
    <rPh sb="4" eb="6">
      <t>ソウチ</t>
    </rPh>
    <phoneticPr fontId="35"/>
  </si>
  <si>
    <t>制御処理部及び通話路等完全二重化</t>
    <rPh sb="10" eb="11">
      <t>トウ</t>
    </rPh>
    <rPh sb="11" eb="13">
      <t>カンゼン</t>
    </rPh>
    <phoneticPr fontId="2"/>
  </si>
  <si>
    <t>119番回線トランクは直流式・交流式いずれにも適合、光IP119対応</t>
    <rPh sb="3" eb="4">
      <t>バン</t>
    </rPh>
    <rPh sb="4" eb="6">
      <t>カイセン</t>
    </rPh>
    <rPh sb="11" eb="14">
      <t>チョクリュウシキ</t>
    </rPh>
    <rPh sb="15" eb="18">
      <t>コウリュウシキ</t>
    </rPh>
    <rPh sb="23" eb="25">
      <t>テキゴウ</t>
    </rPh>
    <rPh sb="26" eb="27">
      <t>ヒカリ</t>
    </rPh>
    <rPh sb="32" eb="34">
      <t>タイオウ</t>
    </rPh>
    <phoneticPr fontId="2"/>
  </si>
  <si>
    <t>携帯電話・IP電話受信転送装置</t>
    <rPh sb="0" eb="2">
      <t>ケイタイ</t>
    </rPh>
    <rPh sb="2" eb="4">
      <t>デンワ</t>
    </rPh>
    <rPh sb="7" eb="9">
      <t>デンワ</t>
    </rPh>
    <rPh sb="9" eb="11">
      <t>ジュシン</t>
    </rPh>
    <rPh sb="11" eb="13">
      <t>テンソウ</t>
    </rPh>
    <rPh sb="13" eb="15">
      <t>ソウチ</t>
    </rPh>
    <phoneticPr fontId="35"/>
  </si>
  <si>
    <t>携帯・ＩＰ電話からの119番通報を受信し、転送と同時に発信者番号、</t>
    <rPh sb="0" eb="2">
      <t>ケイタイ</t>
    </rPh>
    <rPh sb="5" eb="7">
      <t>デンワ</t>
    </rPh>
    <rPh sb="13" eb="14">
      <t>バン</t>
    </rPh>
    <rPh sb="14" eb="16">
      <t>ツウホウ</t>
    </rPh>
    <rPh sb="17" eb="19">
      <t>ジュシン</t>
    </rPh>
    <rPh sb="21" eb="23">
      <t>テンソウ</t>
    </rPh>
    <rPh sb="24" eb="26">
      <t>ドウジ</t>
    </rPh>
    <rPh sb="27" eb="30">
      <t>ハッシンシャ</t>
    </rPh>
    <rPh sb="30" eb="32">
      <t>バンゴウ</t>
    </rPh>
    <phoneticPr fontId="2"/>
  </si>
  <si>
    <t>電話事業者ｺｰﾄﾞ等のUUI情報ﾞも転送及び転送受信可能</t>
    <rPh sb="0" eb="2">
      <t>デンワ</t>
    </rPh>
    <rPh sb="2" eb="5">
      <t>ジギョウシャ</t>
    </rPh>
    <rPh sb="9" eb="10">
      <t>トウ</t>
    </rPh>
    <rPh sb="14" eb="16">
      <t>ジョウホウ</t>
    </rPh>
    <rPh sb="18" eb="20">
      <t>テンソウ</t>
    </rPh>
    <rPh sb="20" eb="21">
      <t>オヨ</t>
    </rPh>
    <rPh sb="22" eb="24">
      <t>テンソウ</t>
    </rPh>
    <rPh sb="24" eb="26">
      <t>ジュシン</t>
    </rPh>
    <rPh sb="26" eb="28">
      <t>カノウ</t>
    </rPh>
    <phoneticPr fontId="2"/>
  </si>
  <si>
    <t>非常用受付電話機</t>
    <rPh sb="0" eb="3">
      <t>ヒジョウヨウ</t>
    </rPh>
    <rPh sb="3" eb="5">
      <t>ウケツケ</t>
    </rPh>
    <rPh sb="5" eb="7">
      <t>デンワ</t>
    </rPh>
    <rPh sb="7" eb="8">
      <t>キ</t>
    </rPh>
    <phoneticPr fontId="35"/>
  </si>
  <si>
    <t>指令制御装置及び非常用指令設備障害時</t>
    <rPh sb="0" eb="2">
      <t>シレイ</t>
    </rPh>
    <rPh sb="2" eb="4">
      <t>セイギョ</t>
    </rPh>
    <rPh sb="4" eb="6">
      <t>ソウチ</t>
    </rPh>
    <rPh sb="6" eb="7">
      <t>オヨ</t>
    </rPh>
    <rPh sb="8" eb="11">
      <t>ヒジョウヨウ</t>
    </rPh>
    <rPh sb="11" eb="13">
      <t>シレイ</t>
    </rPh>
    <rPh sb="13" eb="15">
      <t>セツビ</t>
    </rPh>
    <rPh sb="15" eb="17">
      <t>ショウガイ</t>
    </rPh>
    <rPh sb="17" eb="18">
      <t>ジ</t>
    </rPh>
    <phoneticPr fontId="2"/>
  </si>
  <si>
    <t>プリンタ</t>
    <phoneticPr fontId="35"/>
  </si>
  <si>
    <t>指令書・事案終了書発行／Ａ３・Ａ４モノクロ</t>
    <rPh sb="0" eb="2">
      <t>シレイ</t>
    </rPh>
    <rPh sb="2" eb="3">
      <t>ショ</t>
    </rPh>
    <rPh sb="4" eb="6">
      <t>ジアン</t>
    </rPh>
    <phoneticPr fontId="2"/>
  </si>
  <si>
    <t>カラープリンタ</t>
    <phoneticPr fontId="35"/>
  </si>
  <si>
    <t>地図情報等印刷／Ａ３・Ａ４カラー</t>
    <rPh sb="4" eb="5">
      <t>トウ</t>
    </rPh>
    <phoneticPr fontId="2"/>
  </si>
  <si>
    <t>スキャナ</t>
    <phoneticPr fontId="35"/>
  </si>
  <si>
    <t>A３・A４版対応</t>
    <rPh sb="5" eb="6">
      <t>バン</t>
    </rPh>
    <rPh sb="6" eb="8">
      <t>タイオウ</t>
    </rPh>
    <phoneticPr fontId="2"/>
  </si>
  <si>
    <t>地図等検索装置用
ディスプレイ</t>
    <rPh sb="0" eb="2">
      <t>チズ</t>
    </rPh>
    <rPh sb="2" eb="3">
      <t>トウ</t>
    </rPh>
    <rPh sb="3" eb="5">
      <t>ケンサク</t>
    </rPh>
    <rPh sb="5" eb="7">
      <t>ソウチ</t>
    </rPh>
    <rPh sb="7" eb="8">
      <t>ヨウ</t>
    </rPh>
    <phoneticPr fontId="2"/>
  </si>
  <si>
    <t>支援情報表示装置用
ディスプレイ</t>
    <rPh sb="0" eb="2">
      <t>シエン</t>
    </rPh>
    <rPh sb="2" eb="4">
      <t>ジョウホウ</t>
    </rPh>
    <rPh sb="4" eb="6">
      <t>ヒョウジ</t>
    </rPh>
    <rPh sb="6" eb="8">
      <t>ソウチ</t>
    </rPh>
    <rPh sb="8" eb="9">
      <t>ヨウ</t>
    </rPh>
    <phoneticPr fontId="2"/>
  </si>
  <si>
    <t>各種支援情報の表示、Google Map連携</t>
    <rPh sb="0" eb="2">
      <t>カクシュ</t>
    </rPh>
    <rPh sb="2" eb="4">
      <t>シエン</t>
    </rPh>
    <rPh sb="4" eb="6">
      <t>ジョウホウ</t>
    </rPh>
    <rPh sb="7" eb="9">
      <t>ヒョウジ</t>
    </rPh>
    <rPh sb="20" eb="22">
      <t>レンケイ</t>
    </rPh>
    <phoneticPr fontId="2"/>
  </si>
  <si>
    <t>データメンテナンス装置</t>
    <rPh sb="9" eb="11">
      <t>ソウチ</t>
    </rPh>
    <phoneticPr fontId="35"/>
  </si>
  <si>
    <t>指令システムにおける基本情報等の修正、登録及び削除</t>
    <phoneticPr fontId="2"/>
  </si>
  <si>
    <t>署所端末装置</t>
    <rPh sb="0" eb="1">
      <t>ショ</t>
    </rPh>
    <rPh sb="1" eb="2">
      <t>ショ</t>
    </rPh>
    <rPh sb="2" eb="4">
      <t>タンマツ</t>
    </rPh>
    <rPh sb="4" eb="6">
      <t>ソウチ</t>
    </rPh>
    <phoneticPr fontId="35"/>
  </si>
  <si>
    <t>指令台からの出動指令の受令</t>
    <rPh sb="0" eb="3">
      <t>シレイダイ</t>
    </rPh>
    <rPh sb="6" eb="10">
      <t>シュツドウシレイ</t>
    </rPh>
    <rPh sb="11" eb="12">
      <t>ジュ</t>
    </rPh>
    <rPh sb="12" eb="13">
      <t>レイ</t>
    </rPh>
    <phoneticPr fontId="2"/>
  </si>
  <si>
    <t>車両運用状況の設定入力</t>
    <phoneticPr fontId="2"/>
  </si>
  <si>
    <t>バックアップ受令機</t>
    <rPh sb="6" eb="9">
      <t>ジュレイキ</t>
    </rPh>
    <phoneticPr fontId="2"/>
  </si>
  <si>
    <t>指令回線障害時、デジタル無線による音声指令受令</t>
    <rPh sb="0" eb="2">
      <t>シレイ</t>
    </rPh>
    <rPh sb="2" eb="4">
      <t>カイセン</t>
    </rPh>
    <rPh sb="4" eb="7">
      <t>ショウガイジ</t>
    </rPh>
    <rPh sb="12" eb="14">
      <t>ムセン</t>
    </rPh>
    <rPh sb="17" eb="19">
      <t>オンセイ</t>
    </rPh>
    <rPh sb="19" eb="21">
      <t>シレイ</t>
    </rPh>
    <rPh sb="21" eb="23">
      <t>ジュレイ</t>
    </rPh>
    <phoneticPr fontId="2"/>
  </si>
  <si>
    <t>同上空中線</t>
    <rPh sb="0" eb="2">
      <t>ドウジョウ</t>
    </rPh>
    <rPh sb="2" eb="5">
      <t>クウチュウセン</t>
    </rPh>
    <phoneticPr fontId="2"/>
  </si>
  <si>
    <t>260MHｚ帯、3素子八木型型、8.15ｄＢ</t>
    <rPh sb="6" eb="7">
      <t>タイ</t>
    </rPh>
    <rPh sb="9" eb="11">
      <t>ソシ</t>
    </rPh>
    <rPh sb="11" eb="13">
      <t>ヤギ</t>
    </rPh>
    <rPh sb="13" eb="14">
      <t>ガタ</t>
    </rPh>
    <rPh sb="14" eb="15">
      <t>ガタ</t>
    </rPh>
    <phoneticPr fontId="2"/>
  </si>
  <si>
    <t>基</t>
    <rPh sb="0" eb="1">
      <t>キ</t>
    </rPh>
    <phoneticPr fontId="2"/>
  </si>
  <si>
    <t>同軸避雷器</t>
    <rPh sb="0" eb="5">
      <t>ドウジクヒライキ</t>
    </rPh>
    <phoneticPr fontId="2"/>
  </si>
  <si>
    <t>260MHｚ帯、ガス入り放電管</t>
    <rPh sb="6" eb="7">
      <t>タイ</t>
    </rPh>
    <rPh sb="10" eb="11">
      <t>イ</t>
    </rPh>
    <rPh sb="12" eb="15">
      <t>ホウデンカン</t>
    </rPh>
    <phoneticPr fontId="2"/>
  </si>
  <si>
    <t>収容架</t>
    <rPh sb="0" eb="2">
      <t>シュウヨウ</t>
    </rPh>
    <rPh sb="2" eb="3">
      <t>カ</t>
    </rPh>
    <phoneticPr fontId="35"/>
  </si>
  <si>
    <t>サーバ等収容19ｲﾝﾁラック</t>
    <rPh sb="3" eb="4">
      <t>トウ</t>
    </rPh>
    <rPh sb="4" eb="6">
      <t>シュウヨウ</t>
    </rPh>
    <phoneticPr fontId="2"/>
  </si>
  <si>
    <t>架</t>
    <rPh sb="0" eb="1">
      <t>カ</t>
    </rPh>
    <phoneticPr fontId="35"/>
  </si>
  <si>
    <t>指揮台</t>
    <rPh sb="0" eb="3">
      <t>シキダイ</t>
    </rPh>
    <phoneticPr fontId="35"/>
  </si>
  <si>
    <t>式</t>
    <rPh sb="0" eb="1">
      <t>シキ</t>
    </rPh>
    <phoneticPr fontId="35"/>
  </si>
  <si>
    <t>指揮統制を行えること</t>
    <rPh sb="0" eb="4">
      <t>シキトウセイ</t>
    </rPh>
    <rPh sb="5" eb="6">
      <t>オコナ</t>
    </rPh>
    <phoneticPr fontId="2"/>
  </si>
  <si>
    <t>指令台の機能を包含（3画面構成）</t>
    <rPh sb="0" eb="3">
      <t>シレイダイ</t>
    </rPh>
    <rPh sb="4" eb="6">
      <t>キノウ</t>
    </rPh>
    <rPh sb="7" eb="9">
      <t>ホウガン</t>
    </rPh>
    <rPh sb="11" eb="13">
      <t>ガメン</t>
    </rPh>
    <rPh sb="13" eb="15">
      <t>コウセイ</t>
    </rPh>
    <phoneticPr fontId="2"/>
  </si>
  <si>
    <t>表示盤</t>
    <rPh sb="0" eb="3">
      <t>ヒョウジバン</t>
    </rPh>
    <phoneticPr fontId="35"/>
  </si>
  <si>
    <t>表示盤</t>
    <rPh sb="0" eb="2">
      <t>ヒョウジ</t>
    </rPh>
    <rPh sb="2" eb="3">
      <t>バン</t>
    </rPh>
    <phoneticPr fontId="35"/>
  </si>
  <si>
    <t>車両運用表示、支援情報表示、多目的情報表示</t>
    <rPh sb="0" eb="4">
      <t>シャリョウウンヨウ</t>
    </rPh>
    <rPh sb="4" eb="6">
      <t>ヒョウジ</t>
    </rPh>
    <rPh sb="7" eb="13">
      <t>シエンジョウホウヒョウジ</t>
    </rPh>
    <rPh sb="14" eb="19">
      <t>タモクテキジョウホウ</t>
    </rPh>
    <rPh sb="19" eb="21">
      <t>ヒョウジ</t>
    </rPh>
    <phoneticPr fontId="2"/>
  </si>
  <si>
    <t>映像制御装置</t>
    <rPh sb="0" eb="6">
      <t>エイゾウセイギョソウチ</t>
    </rPh>
    <phoneticPr fontId="35"/>
  </si>
  <si>
    <t>ﾏﾄﾘｸｽｽｲｯﾁｬ、映像信号分配器、録画再生装置、遠隔制御器等</t>
    <rPh sb="11" eb="13">
      <t>エイゾウ</t>
    </rPh>
    <rPh sb="13" eb="15">
      <t>シンゴウ</t>
    </rPh>
    <rPh sb="15" eb="17">
      <t>ブンパイ</t>
    </rPh>
    <rPh sb="17" eb="18">
      <t>キ</t>
    </rPh>
    <rPh sb="19" eb="21">
      <t>ロクガ</t>
    </rPh>
    <rPh sb="21" eb="23">
      <t>サイセイ</t>
    </rPh>
    <rPh sb="23" eb="25">
      <t>ソウチ</t>
    </rPh>
    <rPh sb="26" eb="28">
      <t>エンカク</t>
    </rPh>
    <rPh sb="28" eb="30">
      <t>セイギョ</t>
    </rPh>
    <rPh sb="30" eb="31">
      <t>キ</t>
    </rPh>
    <rPh sb="31" eb="32">
      <t>トウ</t>
    </rPh>
    <phoneticPr fontId="2"/>
  </si>
  <si>
    <t>災害件数表示盤（屋内用）</t>
    <rPh sb="0" eb="2">
      <t>サイガイ</t>
    </rPh>
    <rPh sb="2" eb="4">
      <t>ケンスウ</t>
    </rPh>
    <rPh sb="4" eb="6">
      <t>ヒョウジ</t>
    </rPh>
    <rPh sb="6" eb="7">
      <t>バン</t>
    </rPh>
    <rPh sb="8" eb="10">
      <t>オクナイ</t>
    </rPh>
    <rPh sb="10" eb="11">
      <t>ヨウ</t>
    </rPh>
    <phoneticPr fontId="2"/>
  </si>
  <si>
    <t>液晶モニタ　50インチ程度　</t>
    <rPh sb="0" eb="2">
      <t>エキショウ</t>
    </rPh>
    <phoneticPr fontId="2"/>
  </si>
  <si>
    <t>設置金具等含む</t>
    <rPh sb="0" eb="2">
      <t>セッチ</t>
    </rPh>
    <rPh sb="2" eb="4">
      <t>カナグ</t>
    </rPh>
    <rPh sb="4" eb="5">
      <t>トウ</t>
    </rPh>
    <rPh sb="5" eb="6">
      <t>フク</t>
    </rPh>
    <phoneticPr fontId="2"/>
  </si>
  <si>
    <t>署所用表示盤</t>
    <rPh sb="0" eb="1">
      <t>ショ</t>
    </rPh>
    <rPh sb="1" eb="2">
      <t>ショ</t>
    </rPh>
    <rPh sb="2" eb="3">
      <t>ヨウ</t>
    </rPh>
    <rPh sb="3" eb="5">
      <t>ヒョウジ</t>
    </rPh>
    <rPh sb="5" eb="6">
      <t>バン</t>
    </rPh>
    <phoneticPr fontId="2"/>
  </si>
  <si>
    <t>出場指令情報及び車両情報等の表示</t>
    <rPh sb="0" eb="2">
      <t>シュツジョウ</t>
    </rPh>
    <rPh sb="2" eb="4">
      <t>シレイ</t>
    </rPh>
    <rPh sb="4" eb="6">
      <t>ジョウホウ</t>
    </rPh>
    <rPh sb="6" eb="7">
      <t>オヨ</t>
    </rPh>
    <rPh sb="8" eb="10">
      <t>シャリョウ</t>
    </rPh>
    <rPh sb="10" eb="12">
      <t>ジョウホウ</t>
    </rPh>
    <rPh sb="12" eb="13">
      <t>トウ</t>
    </rPh>
    <rPh sb="14" eb="16">
      <t>ヒョウジ</t>
    </rPh>
    <phoneticPr fontId="2"/>
  </si>
  <si>
    <t>署所用車両表示盤</t>
    <rPh sb="0" eb="1">
      <t>ショ</t>
    </rPh>
    <rPh sb="1" eb="2">
      <t>ショ</t>
    </rPh>
    <rPh sb="2" eb="3">
      <t>ヨウ</t>
    </rPh>
    <rPh sb="3" eb="5">
      <t>シャリョウ</t>
    </rPh>
    <rPh sb="5" eb="8">
      <t>ヒョウジバン</t>
    </rPh>
    <phoneticPr fontId="2"/>
  </si>
  <si>
    <t>車両情報の表示</t>
    <rPh sb="0" eb="2">
      <t>シャリョウ</t>
    </rPh>
    <rPh sb="2" eb="4">
      <t>ジョウホウ</t>
    </rPh>
    <rPh sb="5" eb="7">
      <t>ヒョウジ</t>
    </rPh>
    <phoneticPr fontId="2"/>
  </si>
  <si>
    <t>無線統制台</t>
    <rPh sb="0" eb="2">
      <t>ムセン</t>
    </rPh>
    <rPh sb="2" eb="4">
      <t>トウセイ</t>
    </rPh>
    <rPh sb="4" eb="5">
      <t>ダイ</t>
    </rPh>
    <phoneticPr fontId="35"/>
  </si>
  <si>
    <t>遠隔制御装置用拡張台</t>
    <rPh sb="0" eb="2">
      <t>エンカク</t>
    </rPh>
    <rPh sb="2" eb="4">
      <t>セイギョ</t>
    </rPh>
    <rPh sb="4" eb="6">
      <t>ソウチ</t>
    </rPh>
    <rPh sb="6" eb="7">
      <t>ヨウ</t>
    </rPh>
    <rPh sb="7" eb="9">
      <t>カクチョウ</t>
    </rPh>
    <rPh sb="9" eb="10">
      <t>ダイ</t>
    </rPh>
    <phoneticPr fontId="2"/>
  </si>
  <si>
    <t>W=1800程度（指令台と調和のとれる色調及び形状）</t>
    <rPh sb="6" eb="8">
      <t>テイド</t>
    </rPh>
    <rPh sb="9" eb="11">
      <t>シレイ</t>
    </rPh>
    <rPh sb="11" eb="12">
      <t>ダイ</t>
    </rPh>
    <rPh sb="13" eb="15">
      <t>チョウワ</t>
    </rPh>
    <rPh sb="19" eb="21">
      <t>シキチョウ</t>
    </rPh>
    <rPh sb="21" eb="22">
      <t>オヨ</t>
    </rPh>
    <rPh sb="23" eb="25">
      <t>ケイジョウ</t>
    </rPh>
    <phoneticPr fontId="2"/>
  </si>
  <si>
    <t>指令伝送装置</t>
    <rPh sb="0" eb="2">
      <t>シレイ</t>
    </rPh>
    <rPh sb="2" eb="4">
      <t>デンソウ</t>
    </rPh>
    <rPh sb="4" eb="6">
      <t>ソウチ</t>
    </rPh>
    <phoneticPr fontId="35"/>
  </si>
  <si>
    <t>指令情報送信装置</t>
    <rPh sb="0" eb="2">
      <t>シレイ</t>
    </rPh>
    <rPh sb="2" eb="4">
      <t>ジョウホウ</t>
    </rPh>
    <rPh sb="4" eb="6">
      <t>ソウシン</t>
    </rPh>
    <rPh sb="6" eb="8">
      <t>ソウチ</t>
    </rPh>
    <phoneticPr fontId="35"/>
  </si>
  <si>
    <t>地図情報付き出動指令</t>
    <rPh sb="0" eb="2">
      <t>チズ</t>
    </rPh>
    <rPh sb="2" eb="4">
      <t>ジョウホウ</t>
    </rPh>
    <rPh sb="4" eb="5">
      <t>ツ</t>
    </rPh>
    <rPh sb="6" eb="8">
      <t>シュツドウ</t>
    </rPh>
    <rPh sb="8" eb="10">
      <t>シレイ</t>
    </rPh>
    <phoneticPr fontId="2"/>
  </si>
  <si>
    <t>同報、個別、任意選択による送信</t>
    <rPh sb="0" eb="2">
      <t>ドウホウ</t>
    </rPh>
    <rPh sb="3" eb="5">
      <t>コベツ</t>
    </rPh>
    <rPh sb="6" eb="10">
      <t>ニンイセンタク</t>
    </rPh>
    <rPh sb="13" eb="15">
      <t>ソウシン</t>
    </rPh>
    <phoneticPr fontId="2"/>
  </si>
  <si>
    <t>指令情報出力装置</t>
    <rPh sb="0" eb="2">
      <t>シレイ</t>
    </rPh>
    <rPh sb="2" eb="4">
      <t>ジョウホウ</t>
    </rPh>
    <rPh sb="4" eb="6">
      <t>シュツリョク</t>
    </rPh>
    <rPh sb="6" eb="8">
      <t>ソウチ</t>
    </rPh>
    <phoneticPr fontId="35"/>
  </si>
  <si>
    <t>指令情報の受信、ディスプレイ表示、プリンタ出力</t>
    <rPh sb="0" eb="4">
      <t>シレイジョウホウ</t>
    </rPh>
    <rPh sb="5" eb="7">
      <t>ジュシン</t>
    </rPh>
    <rPh sb="14" eb="16">
      <t>ヒョウジ</t>
    </rPh>
    <rPh sb="21" eb="23">
      <t>シュツリョク</t>
    </rPh>
    <phoneticPr fontId="2"/>
  </si>
  <si>
    <t>プリンタ（Ａ３・Ａ４モノクロ）含む</t>
    <phoneticPr fontId="2"/>
  </si>
  <si>
    <t>気象情報収集装置</t>
    <rPh sb="0" eb="4">
      <t>キショウジョウホウ</t>
    </rPh>
    <rPh sb="4" eb="6">
      <t>シュウシュウ</t>
    </rPh>
    <rPh sb="6" eb="8">
      <t>ソウチ</t>
    </rPh>
    <phoneticPr fontId="35"/>
  </si>
  <si>
    <t>雨量計</t>
    <rPh sb="0" eb="3">
      <t>ウリョウケイ</t>
    </rPh>
    <phoneticPr fontId="35"/>
  </si>
  <si>
    <t>転倒ます型</t>
    <rPh sb="0" eb="2">
      <t>テントウ</t>
    </rPh>
    <rPh sb="4" eb="5">
      <t>ガタ</t>
    </rPh>
    <phoneticPr fontId="2"/>
  </si>
  <si>
    <t>台</t>
    <rPh sb="0" eb="1">
      <t>ダイ</t>
    </rPh>
    <phoneticPr fontId="35"/>
  </si>
  <si>
    <t>温度・湿度計</t>
    <rPh sb="0" eb="2">
      <t>オンド</t>
    </rPh>
    <rPh sb="3" eb="6">
      <t>シツドケイ</t>
    </rPh>
    <phoneticPr fontId="35"/>
  </si>
  <si>
    <t>風向・風速計</t>
    <rPh sb="0" eb="2">
      <t>フウコウ</t>
    </rPh>
    <rPh sb="3" eb="6">
      <t>フウソクケイ</t>
    </rPh>
    <phoneticPr fontId="35"/>
  </si>
  <si>
    <t>気圧計</t>
    <rPh sb="0" eb="3">
      <t>キアツケイ</t>
    </rPh>
    <phoneticPr fontId="35"/>
  </si>
  <si>
    <t>データロガー</t>
    <phoneticPr fontId="35"/>
  </si>
  <si>
    <t>音声合成装置</t>
    <rPh sb="0" eb="2">
      <t>オンセイ</t>
    </rPh>
    <rPh sb="2" eb="4">
      <t>ゴウセイ</t>
    </rPh>
    <rPh sb="4" eb="6">
      <t>ソウチ</t>
    </rPh>
    <phoneticPr fontId="35"/>
  </si>
  <si>
    <t>出動指令及び災害案内へのメッセージ等の音声合成</t>
    <rPh sb="0" eb="4">
      <t>シュツドウシレイ</t>
    </rPh>
    <rPh sb="4" eb="5">
      <t>オヨ</t>
    </rPh>
    <rPh sb="6" eb="10">
      <t>サイガイアンナイ</t>
    </rPh>
    <rPh sb="17" eb="18">
      <t>トウ</t>
    </rPh>
    <rPh sb="19" eb="23">
      <t>オンセイゴウセイ</t>
    </rPh>
    <phoneticPr fontId="2"/>
  </si>
  <si>
    <t>聞きやすさを考慮した音声合成方式</t>
    <phoneticPr fontId="2"/>
  </si>
  <si>
    <t>管理装置</t>
    <rPh sb="0" eb="2">
      <t>カンリ</t>
    </rPh>
    <rPh sb="2" eb="4">
      <t>ソウチ</t>
    </rPh>
    <phoneticPr fontId="35"/>
  </si>
  <si>
    <t>自動出動指定装置と連携し出動隊編成に反映</t>
    <rPh sb="0" eb="2">
      <t>ジドウ</t>
    </rPh>
    <rPh sb="2" eb="4">
      <t>シュツドウ</t>
    </rPh>
    <rPh sb="4" eb="6">
      <t>シテイ</t>
    </rPh>
    <rPh sb="6" eb="8">
      <t>ソウチ</t>
    </rPh>
    <rPh sb="9" eb="11">
      <t>レンケイ</t>
    </rPh>
    <rPh sb="12" eb="15">
      <t>シュツドウタイ</t>
    </rPh>
    <rPh sb="15" eb="17">
      <t>ヘンセイ</t>
    </rPh>
    <rPh sb="18" eb="20">
      <t>ハンエイ</t>
    </rPh>
    <phoneticPr fontId="2"/>
  </si>
  <si>
    <t>無線LANアクセスポイント</t>
    <rPh sb="0" eb="2">
      <t>ムセン</t>
    </rPh>
    <phoneticPr fontId="35"/>
  </si>
  <si>
    <t>署所・分署・出張所車庫設置</t>
    <rPh sb="0" eb="1">
      <t>ショ</t>
    </rPh>
    <rPh sb="1" eb="2">
      <t>ショ</t>
    </rPh>
    <rPh sb="3" eb="5">
      <t>ブンショ</t>
    </rPh>
    <rPh sb="6" eb="8">
      <t>シュッチョウ</t>
    </rPh>
    <rPh sb="8" eb="9">
      <t>ジョ</t>
    </rPh>
    <rPh sb="9" eb="11">
      <t>シャコ</t>
    </rPh>
    <rPh sb="11" eb="13">
      <t>セッチ</t>
    </rPh>
    <phoneticPr fontId="2"/>
  </si>
  <si>
    <t>車両運用端末装置</t>
    <rPh sb="0" eb="4">
      <t>シャリョウウンヨウ</t>
    </rPh>
    <rPh sb="4" eb="8">
      <t>タンマツソウチ</t>
    </rPh>
    <phoneticPr fontId="35"/>
  </si>
  <si>
    <t>Ⅲ型相当</t>
    <rPh sb="1" eb="2">
      <t>ガタ</t>
    </rPh>
    <rPh sb="2" eb="4">
      <t>ソウトウ</t>
    </rPh>
    <phoneticPr fontId="35"/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</si>
  <si>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35"/>
  </si>
  <si>
    <t>無線ＬＡＮ・携帯電話回線等</t>
    <rPh sb="0" eb="2">
      <t>ムセン</t>
    </rPh>
    <rPh sb="6" eb="8">
      <t>ケイタイ</t>
    </rPh>
    <rPh sb="8" eb="10">
      <t>デンワ</t>
    </rPh>
    <rPh sb="10" eb="12">
      <t>カイセン</t>
    </rPh>
    <rPh sb="12" eb="13">
      <t>トウ</t>
    </rPh>
    <phoneticPr fontId="2"/>
  </si>
  <si>
    <t>車外設定端末装置</t>
    <rPh sb="0" eb="4">
      <t>シャガイセッテイ</t>
    </rPh>
    <rPh sb="4" eb="8">
      <t>タンマツソウチ</t>
    </rPh>
    <phoneticPr fontId="35"/>
  </si>
  <si>
    <t>１個/台（車外及び車内）</t>
    <rPh sb="1" eb="2">
      <t>コ</t>
    </rPh>
    <rPh sb="3" eb="4">
      <t>ダイ</t>
    </rPh>
    <rPh sb="5" eb="7">
      <t>シャガイ</t>
    </rPh>
    <rPh sb="7" eb="8">
      <t>オヨ</t>
    </rPh>
    <rPh sb="9" eb="11">
      <t>シャナイ</t>
    </rPh>
    <phoneticPr fontId="2"/>
  </si>
  <si>
    <t>２個/台（車外及び車内）</t>
    <rPh sb="1" eb="2">
      <t>コ</t>
    </rPh>
    <rPh sb="3" eb="4">
      <t>ダイ</t>
    </rPh>
    <rPh sb="5" eb="7">
      <t>シャガイ</t>
    </rPh>
    <rPh sb="7" eb="8">
      <t>オヨ</t>
    </rPh>
    <rPh sb="9" eb="11">
      <t>シャナイ</t>
    </rPh>
    <phoneticPr fontId="2"/>
  </si>
  <si>
    <t>システム監視装置</t>
    <rPh sb="4" eb="6">
      <t>カンシ</t>
    </rPh>
    <rPh sb="6" eb="8">
      <t>ソウチ</t>
    </rPh>
    <phoneticPr fontId="35"/>
  </si>
  <si>
    <t>システム運用状況監視、障害発生時可視可聴による警告</t>
    <rPh sb="4" eb="8">
      <t>ウンヨウジョウキョウ</t>
    </rPh>
    <rPh sb="8" eb="10">
      <t>カンシ</t>
    </rPh>
    <rPh sb="11" eb="16">
      <t>ショウガイハッセイジ</t>
    </rPh>
    <rPh sb="16" eb="18">
      <t>カシ</t>
    </rPh>
    <rPh sb="18" eb="20">
      <t>カチョウ</t>
    </rPh>
    <rPh sb="23" eb="25">
      <t>ケイコク</t>
    </rPh>
    <phoneticPr fontId="2"/>
  </si>
  <si>
    <t>電源設備</t>
    <rPh sb="0" eb="2">
      <t>デンゲン</t>
    </rPh>
    <rPh sb="2" eb="4">
      <t>セツビ</t>
    </rPh>
    <phoneticPr fontId="35"/>
  </si>
  <si>
    <t>無停電電源装置（センター用）</t>
    <rPh sb="0" eb="3">
      <t>ムテイデン</t>
    </rPh>
    <rPh sb="3" eb="5">
      <t>デンゲン</t>
    </rPh>
    <rPh sb="5" eb="7">
      <t>ソウチ</t>
    </rPh>
    <rPh sb="12" eb="13">
      <t>ヨウ</t>
    </rPh>
    <phoneticPr fontId="35"/>
  </si>
  <si>
    <t>停電補償時間10分以上</t>
    <rPh sb="0" eb="6">
      <t>テイデンホショウジカン</t>
    </rPh>
    <rPh sb="8" eb="9">
      <t>フン</t>
    </rPh>
    <rPh sb="9" eb="11">
      <t>イジョウ</t>
    </rPh>
    <phoneticPr fontId="2"/>
  </si>
  <si>
    <t>無停電電源装置（署所用）</t>
    <rPh sb="0" eb="3">
      <t>ムテイデン</t>
    </rPh>
    <rPh sb="3" eb="7">
      <t>デンゲンソウチ</t>
    </rPh>
    <rPh sb="8" eb="9">
      <t>ショ</t>
    </rPh>
    <rPh sb="9" eb="10">
      <t>ショ</t>
    </rPh>
    <rPh sb="10" eb="11">
      <t>ヨウ</t>
    </rPh>
    <phoneticPr fontId="35"/>
  </si>
  <si>
    <t>直流電源装置（センター用）</t>
    <rPh sb="0" eb="6">
      <t>チョクリュウデンゲンソウチ</t>
    </rPh>
    <rPh sb="11" eb="12">
      <t>ヨウ</t>
    </rPh>
    <phoneticPr fontId="35"/>
  </si>
  <si>
    <t>４８V系、停電補償8時間以上</t>
    <rPh sb="3" eb="4">
      <t>ケイ</t>
    </rPh>
    <rPh sb="5" eb="7">
      <t>テイデン</t>
    </rPh>
    <rPh sb="7" eb="9">
      <t>ホショウ</t>
    </rPh>
    <rPh sb="10" eb="12">
      <t>ジカン</t>
    </rPh>
    <rPh sb="12" eb="14">
      <t>イジョウ</t>
    </rPh>
    <phoneticPr fontId="2"/>
  </si>
  <si>
    <t>統合型位置情報通知装置</t>
    <rPh sb="0" eb="2">
      <t>トウゴウ</t>
    </rPh>
    <rPh sb="2" eb="3">
      <t>ガタ</t>
    </rPh>
    <rPh sb="3" eb="5">
      <t>イチ</t>
    </rPh>
    <rPh sb="5" eb="7">
      <t>ジョウホウ</t>
    </rPh>
    <rPh sb="7" eb="9">
      <t>ツウチ</t>
    </rPh>
    <rPh sb="9" eb="11">
      <t>ソウチ</t>
    </rPh>
    <phoneticPr fontId="35"/>
  </si>
  <si>
    <t>ＮＴＴ・ＩＰ・携帯発信位置情報の受信及び表示</t>
    <rPh sb="16" eb="18">
      <t>ジュシン</t>
    </rPh>
    <rPh sb="18" eb="19">
      <t>オヨ</t>
    </rPh>
    <rPh sb="20" eb="22">
      <t>ヒョウジ</t>
    </rPh>
    <phoneticPr fontId="2"/>
  </si>
  <si>
    <t>通信事業者ごとの統計管理</t>
    <rPh sb="0" eb="5">
      <t>ツウシンジギョウシャ</t>
    </rPh>
    <rPh sb="8" eb="12">
      <t>トウケイカンリ</t>
    </rPh>
    <phoneticPr fontId="2"/>
  </si>
  <si>
    <t>119FAX受信装置</t>
    <rPh sb="6" eb="10">
      <t>ジュシンソウチ</t>
    </rPh>
    <phoneticPr fontId="35"/>
  </si>
  <si>
    <t>FAXによる119番受付</t>
    <rPh sb="9" eb="10">
      <t>バン</t>
    </rPh>
    <rPh sb="10" eb="12">
      <t>ウケツケ</t>
    </rPh>
    <phoneticPr fontId="2"/>
  </si>
  <si>
    <t>駆付け通報装置</t>
    <rPh sb="0" eb="2">
      <t>カケツ</t>
    </rPh>
    <rPh sb="3" eb="7">
      <t>ツウホウソウチ</t>
    </rPh>
    <phoneticPr fontId="35"/>
  </si>
  <si>
    <t>夜間及び不在時等の住民の駆付け緊急通報の受付</t>
    <rPh sb="0" eb="2">
      <t>ヤカン</t>
    </rPh>
    <rPh sb="2" eb="3">
      <t>オヨ</t>
    </rPh>
    <rPh sb="4" eb="8">
      <t>フザイジトウ</t>
    </rPh>
    <rPh sb="9" eb="11">
      <t>ジュウミン</t>
    </rPh>
    <rPh sb="12" eb="14">
      <t>カケツ</t>
    </rPh>
    <rPh sb="15" eb="19">
      <t>キンキュウツウホウ</t>
    </rPh>
    <rPh sb="20" eb="22">
      <t>ウケツケ</t>
    </rPh>
    <phoneticPr fontId="2"/>
  </si>
  <si>
    <t>駆付け通報電話機</t>
    <rPh sb="0" eb="2">
      <t>カケツ</t>
    </rPh>
    <rPh sb="3" eb="8">
      <t>ツウホウデンワキ</t>
    </rPh>
    <phoneticPr fontId="35"/>
  </si>
  <si>
    <t>ワンタッチで緊急通報の通話可能</t>
    <rPh sb="6" eb="10">
      <t>キンキュウツウホウ</t>
    </rPh>
    <rPh sb="11" eb="13">
      <t>ツウワ</t>
    </rPh>
    <rPh sb="13" eb="15">
      <t>カノウ</t>
    </rPh>
    <phoneticPr fontId="2"/>
  </si>
  <si>
    <t>緊急通報元の署所・分署・出張所名を指令台に表示</t>
    <rPh sb="0" eb="5">
      <t>キンキュウツウホウモト</t>
    </rPh>
    <rPh sb="6" eb="7">
      <t>ショ</t>
    </rPh>
    <rPh sb="7" eb="8">
      <t>ショ</t>
    </rPh>
    <rPh sb="9" eb="11">
      <t>ブンショ</t>
    </rPh>
    <rPh sb="12" eb="14">
      <t>シュッチョウ</t>
    </rPh>
    <rPh sb="14" eb="15">
      <t>ジョ</t>
    </rPh>
    <rPh sb="15" eb="16">
      <t>メイ</t>
    </rPh>
    <rPh sb="17" eb="20">
      <t>シレイダイ</t>
    </rPh>
    <rPh sb="21" eb="23">
      <t>ヒョウジ</t>
    </rPh>
    <phoneticPr fontId="2"/>
  </si>
  <si>
    <t>監視カメラ</t>
    <rPh sb="0" eb="2">
      <t>カンシ</t>
    </rPh>
    <phoneticPr fontId="35"/>
  </si>
  <si>
    <t>駆付け通報者・車庫等の映像確認</t>
    <rPh sb="0" eb="2">
      <t>カケツ</t>
    </rPh>
    <rPh sb="3" eb="5">
      <t>ツウホウ</t>
    </rPh>
    <rPh sb="5" eb="6">
      <t>シャ</t>
    </rPh>
    <rPh sb="7" eb="9">
      <t>シャコ</t>
    </rPh>
    <rPh sb="9" eb="10">
      <t>トウ</t>
    </rPh>
    <rPh sb="11" eb="13">
      <t>エイゾウ</t>
    </rPh>
    <rPh sb="13" eb="15">
      <t>カクニン</t>
    </rPh>
    <phoneticPr fontId="35"/>
  </si>
  <si>
    <t>IPカメラ、軒下定点型</t>
    <rPh sb="6" eb="8">
      <t>ノキシタ</t>
    </rPh>
    <rPh sb="8" eb="10">
      <t>テイテン</t>
    </rPh>
    <rPh sb="10" eb="11">
      <t>ガタ</t>
    </rPh>
    <phoneticPr fontId="35"/>
  </si>
  <si>
    <t>監視映像受信装置</t>
    <rPh sb="0" eb="2">
      <t>カンシ</t>
    </rPh>
    <rPh sb="2" eb="4">
      <t>エイゾウ</t>
    </rPh>
    <rPh sb="4" eb="6">
      <t>ジュシン</t>
    </rPh>
    <rPh sb="6" eb="8">
      <t>ソウチ</t>
    </rPh>
    <phoneticPr fontId="35"/>
  </si>
  <si>
    <t>各署所の監視カメラ映像を受信・遠隔制御</t>
    <rPh sb="0" eb="2">
      <t>カクショ</t>
    </rPh>
    <rPh sb="2" eb="3">
      <t>ショ</t>
    </rPh>
    <rPh sb="4" eb="6">
      <t>カンシ</t>
    </rPh>
    <rPh sb="9" eb="11">
      <t>エイゾウ</t>
    </rPh>
    <rPh sb="12" eb="14">
      <t>ジュシン</t>
    </rPh>
    <rPh sb="15" eb="17">
      <t>エンカク</t>
    </rPh>
    <rPh sb="17" eb="19">
      <t>セイギョ</t>
    </rPh>
    <phoneticPr fontId="2"/>
  </si>
  <si>
    <t>消防OAシステム</t>
    <rPh sb="0" eb="2">
      <t>ショウボウ</t>
    </rPh>
    <phoneticPr fontId="2"/>
  </si>
  <si>
    <t>サーバー装置</t>
    <rPh sb="4" eb="6">
      <t>ソウチ</t>
    </rPh>
    <phoneticPr fontId="2"/>
  </si>
  <si>
    <t>各種統計システム・ソフトウェア</t>
    <rPh sb="0" eb="2">
      <t>カクシュ</t>
    </rPh>
    <rPh sb="2" eb="4">
      <t>トウケイ</t>
    </rPh>
    <phoneticPr fontId="2"/>
  </si>
  <si>
    <t>Webサーバ方式</t>
    <rPh sb="6" eb="8">
      <t>ホウシキ</t>
    </rPh>
    <phoneticPr fontId="2"/>
  </si>
  <si>
    <t>クライアント端末</t>
    <rPh sb="6" eb="8">
      <t>タンマツ</t>
    </rPh>
    <phoneticPr fontId="2"/>
  </si>
  <si>
    <t>入力データのオンライン更新</t>
    <rPh sb="0" eb="2">
      <t>ニュウリョク</t>
    </rPh>
    <rPh sb="11" eb="13">
      <t>コウシン</t>
    </rPh>
    <phoneticPr fontId="2"/>
  </si>
  <si>
    <t>電話交換機</t>
    <rPh sb="0" eb="2">
      <t>デンワ</t>
    </rPh>
    <rPh sb="2" eb="5">
      <t>コウカンキ</t>
    </rPh>
    <phoneticPr fontId="35"/>
  </si>
  <si>
    <t>署所、分署用電話交換機</t>
    <rPh sb="0" eb="1">
      <t>ショ</t>
    </rPh>
    <rPh sb="1" eb="2">
      <t>ショ</t>
    </rPh>
    <rPh sb="3" eb="5">
      <t>ブンショ</t>
    </rPh>
    <rPh sb="5" eb="6">
      <t>ヨウ</t>
    </rPh>
    <rPh sb="6" eb="8">
      <t>デンワ</t>
    </rPh>
    <rPh sb="8" eb="11">
      <t>コウカンキ</t>
    </rPh>
    <phoneticPr fontId="35"/>
  </si>
  <si>
    <t>IP対応・署所内線化</t>
    <rPh sb="2" eb="4">
      <t>タイオウ</t>
    </rPh>
    <rPh sb="5" eb="6">
      <t>ショ</t>
    </rPh>
    <rPh sb="6" eb="7">
      <t>ショ</t>
    </rPh>
    <rPh sb="7" eb="9">
      <t>ナイセン</t>
    </rPh>
    <rPh sb="9" eb="10">
      <t>カ</t>
    </rPh>
    <phoneticPr fontId="35"/>
  </si>
  <si>
    <t>バッテリー内蔵（2時間程度）</t>
    <rPh sb="5" eb="7">
      <t>ナイゾウ</t>
    </rPh>
    <rPh sb="9" eb="11">
      <t>ジカン</t>
    </rPh>
    <rPh sb="11" eb="13">
      <t>テイド</t>
    </rPh>
    <phoneticPr fontId="2"/>
  </si>
  <si>
    <t>多機能電話機</t>
    <rPh sb="0" eb="6">
      <t>タキノウデンワキ</t>
    </rPh>
    <phoneticPr fontId="35"/>
  </si>
  <si>
    <t>一般電話機</t>
    <rPh sb="0" eb="5">
      <t>イッパンデンワキ</t>
    </rPh>
    <phoneticPr fontId="35"/>
  </si>
  <si>
    <t>コードレス型電話機</t>
    <rPh sb="5" eb="6">
      <t>ガタ</t>
    </rPh>
    <rPh sb="6" eb="9">
      <t>デンワキ</t>
    </rPh>
    <phoneticPr fontId="35"/>
  </si>
  <si>
    <t>通話録音装置</t>
    <rPh sb="0" eb="2">
      <t>ツウワ</t>
    </rPh>
    <rPh sb="2" eb="6">
      <t>ロクオンソウチ</t>
    </rPh>
    <phoneticPr fontId="35"/>
  </si>
  <si>
    <t>机上型</t>
    <rPh sb="0" eb="2">
      <t>キジョウ</t>
    </rPh>
    <rPh sb="2" eb="3">
      <t>ガタ</t>
    </rPh>
    <phoneticPr fontId="2"/>
  </si>
  <si>
    <t>構内PHS接続装置</t>
    <rPh sb="0" eb="2">
      <t>コウナイ</t>
    </rPh>
    <rPh sb="5" eb="7">
      <t>セツゾク</t>
    </rPh>
    <rPh sb="7" eb="9">
      <t>ソウチ</t>
    </rPh>
    <phoneticPr fontId="35"/>
  </si>
  <si>
    <t>構内PHS電話機</t>
    <rPh sb="0" eb="2">
      <t>コウナイ</t>
    </rPh>
    <rPh sb="5" eb="8">
      <t>デンワキ</t>
    </rPh>
    <phoneticPr fontId="35"/>
  </si>
  <si>
    <t>館内放送設備</t>
    <rPh sb="0" eb="2">
      <t>カンナイ</t>
    </rPh>
    <rPh sb="2" eb="6">
      <t>ホウソウセツビ</t>
    </rPh>
    <phoneticPr fontId="35"/>
  </si>
  <si>
    <t>放送設備</t>
    <rPh sb="0" eb="4">
      <t>ホウソウセツビ</t>
    </rPh>
    <phoneticPr fontId="35"/>
  </si>
  <si>
    <t>情報収集表示装置</t>
    <rPh sb="0" eb="4">
      <t>ジョウホウシュウシュウ</t>
    </rPh>
    <rPh sb="4" eb="8">
      <t>ヒョウジソウチ</t>
    </rPh>
    <phoneticPr fontId="35"/>
  </si>
  <si>
    <t>地上波放送を受信可能、取付金具含む</t>
    <rPh sb="0" eb="3">
      <t>チジョウナミ</t>
    </rPh>
    <rPh sb="3" eb="5">
      <t>ホウソウ</t>
    </rPh>
    <rPh sb="6" eb="10">
      <t>ジュシンカノウ</t>
    </rPh>
    <rPh sb="11" eb="15">
      <t>トリツケカナグ</t>
    </rPh>
    <rPh sb="15" eb="16">
      <t>フク</t>
    </rPh>
    <phoneticPr fontId="2"/>
  </si>
  <si>
    <t>40インチ程度</t>
    <phoneticPr fontId="2"/>
  </si>
  <si>
    <t>拡張台</t>
    <rPh sb="0" eb="2">
      <t>カクチョウ</t>
    </rPh>
    <rPh sb="2" eb="3">
      <t>ダイ</t>
    </rPh>
    <phoneticPr fontId="35"/>
  </si>
  <si>
    <t>W=600程度</t>
    <rPh sb="5" eb="7">
      <t>テイド</t>
    </rPh>
    <phoneticPr fontId="35"/>
  </si>
  <si>
    <t>指令台と調和のとれる色調及び形状</t>
    <phoneticPr fontId="2"/>
  </si>
  <si>
    <t>拡張用パソコン</t>
    <rPh sb="0" eb="3">
      <t>カクチョウヨウ</t>
    </rPh>
    <phoneticPr fontId="35"/>
  </si>
  <si>
    <t>NET119用</t>
    <rPh sb="6" eb="7">
      <t>ヨウ</t>
    </rPh>
    <phoneticPr fontId="35"/>
  </si>
  <si>
    <t>24時間対応産業用PC　Windows、Microsoft office搭載</t>
    <rPh sb="2" eb="4">
      <t>ジカン</t>
    </rPh>
    <rPh sb="4" eb="6">
      <t>タイオウ</t>
    </rPh>
    <phoneticPr fontId="2"/>
  </si>
  <si>
    <t>その他サービス用</t>
    <rPh sb="2" eb="3">
      <t>タ</t>
    </rPh>
    <rPh sb="7" eb="8">
      <t>ヨウ</t>
    </rPh>
    <phoneticPr fontId="35"/>
  </si>
  <si>
    <t>順次指令、Eメール一斉指令、災害状況等自動案内、映像通報用：1、気象連携用：1</t>
    <rPh sb="0" eb="2">
      <t>ジュンジ</t>
    </rPh>
    <rPh sb="2" eb="4">
      <t>シレイ</t>
    </rPh>
    <rPh sb="9" eb="11">
      <t>イッセイ</t>
    </rPh>
    <rPh sb="11" eb="13">
      <t>シレイ</t>
    </rPh>
    <rPh sb="14" eb="16">
      <t>サイガイ</t>
    </rPh>
    <rPh sb="16" eb="19">
      <t>ジョウキョウトウ</t>
    </rPh>
    <rPh sb="19" eb="21">
      <t>ジドウ</t>
    </rPh>
    <rPh sb="21" eb="23">
      <t>アンナイ</t>
    </rPh>
    <rPh sb="24" eb="26">
      <t>エイゾウ</t>
    </rPh>
    <rPh sb="26" eb="28">
      <t>ツウホウ</t>
    </rPh>
    <rPh sb="28" eb="29">
      <t>ヨウ</t>
    </rPh>
    <rPh sb="32" eb="34">
      <t>キショウ</t>
    </rPh>
    <rPh sb="34" eb="36">
      <t>レンケイ</t>
    </rPh>
    <rPh sb="36" eb="37">
      <t>ヨウ</t>
    </rPh>
    <phoneticPr fontId="2"/>
  </si>
  <si>
    <t>避雷設備</t>
    <rPh sb="0" eb="4">
      <t>ヒライセツビ</t>
    </rPh>
    <phoneticPr fontId="6"/>
  </si>
  <si>
    <t>避雷器</t>
    <rPh sb="0" eb="3">
      <t>ヒライキ</t>
    </rPh>
    <phoneticPr fontId="35"/>
  </si>
  <si>
    <t>電源用SPD　クラスⅡ</t>
    <rPh sb="0" eb="3">
      <t>デンゲンヨウ</t>
    </rPh>
    <phoneticPr fontId="35"/>
  </si>
  <si>
    <t>配線架</t>
    <rPh sb="0" eb="2">
      <t>ハイセン</t>
    </rPh>
    <rPh sb="2" eb="3">
      <t>カ</t>
    </rPh>
    <phoneticPr fontId="35"/>
  </si>
  <si>
    <t>指令系</t>
    <rPh sb="0" eb="3">
      <t>シレイケイ</t>
    </rPh>
    <phoneticPr fontId="35"/>
  </si>
  <si>
    <t>映像設備</t>
    <rPh sb="0" eb="2">
      <t>エイゾウ</t>
    </rPh>
    <rPh sb="2" eb="4">
      <t>セツビ</t>
    </rPh>
    <phoneticPr fontId="35"/>
  </si>
  <si>
    <t>映像再生装置</t>
    <rPh sb="0" eb="2">
      <t>エイゾウ</t>
    </rPh>
    <rPh sb="2" eb="6">
      <t>サイセイソウチ</t>
    </rPh>
    <phoneticPr fontId="35"/>
  </si>
  <si>
    <t>ブルーレイレコーダー、チューナー等</t>
    <rPh sb="16" eb="17">
      <t>トウ</t>
    </rPh>
    <phoneticPr fontId="2"/>
  </si>
  <si>
    <t>スイッチャー</t>
    <phoneticPr fontId="35"/>
  </si>
  <si>
    <t>現場映像伝送装置</t>
    <rPh sb="0" eb="2">
      <t>ゲンバ</t>
    </rPh>
    <rPh sb="2" eb="4">
      <t>エイゾウ</t>
    </rPh>
    <rPh sb="4" eb="8">
      <t>デンソウソウチ</t>
    </rPh>
    <phoneticPr fontId="6"/>
  </si>
  <si>
    <t>現場映像伝送システム1式</t>
    <rPh sb="0" eb="2">
      <t>ゲンバ</t>
    </rPh>
    <rPh sb="2" eb="6">
      <t>エイゾウデンソウ</t>
    </rPh>
    <rPh sb="11" eb="12">
      <t>シキ</t>
    </rPh>
    <phoneticPr fontId="35"/>
  </si>
  <si>
    <t>ウェアラブル型送信装置×6式、映像受信装置×1式</t>
    <rPh sb="6" eb="7">
      <t>ガタ</t>
    </rPh>
    <rPh sb="7" eb="9">
      <t>ソウシン</t>
    </rPh>
    <rPh sb="9" eb="11">
      <t>ソウチ</t>
    </rPh>
    <rPh sb="13" eb="14">
      <t>シキ</t>
    </rPh>
    <rPh sb="15" eb="17">
      <t>エイゾウ</t>
    </rPh>
    <rPh sb="17" eb="21">
      <t>ジュシンソウチ</t>
    </rPh>
    <rPh sb="23" eb="24">
      <t>シキ</t>
    </rPh>
    <phoneticPr fontId="2"/>
  </si>
  <si>
    <t>Zaoウェアラブル相当</t>
    <rPh sb="9" eb="11">
      <t>ソウトウ</t>
    </rPh>
    <phoneticPr fontId="2"/>
  </si>
  <si>
    <t>S3：緊急通報</t>
    <rPh sb="3" eb="7">
      <t>キンキュウツウホウ</t>
    </rPh>
    <phoneticPr fontId="2"/>
  </si>
  <si>
    <t>消防機関への緊急通報にかかる標準インターフェイス標準仕様書</t>
    <rPh sb="0" eb="4">
      <t>ショウボウキカン</t>
    </rPh>
    <rPh sb="6" eb="10">
      <t>キンキュウツウホウ</t>
    </rPh>
    <rPh sb="14" eb="16">
      <t>ヒョウジュン</t>
    </rPh>
    <rPh sb="24" eb="29">
      <t>ヒョウジュンシヨウショ</t>
    </rPh>
    <phoneticPr fontId="2"/>
  </si>
  <si>
    <t>S7：データ要件</t>
    <rPh sb="6" eb="8">
      <t>ヨウケン</t>
    </rPh>
    <phoneticPr fontId="2"/>
  </si>
  <si>
    <t>標準化されたデータ要件</t>
    <rPh sb="0" eb="3">
      <t>ヒョウジュンカ</t>
    </rPh>
    <rPh sb="9" eb="11">
      <t>ヨウケン</t>
    </rPh>
    <phoneticPr fontId="2"/>
  </si>
  <si>
    <t>予備品・付属品</t>
    <rPh sb="0" eb="3">
      <t>ヨビヒン</t>
    </rPh>
    <rPh sb="4" eb="6">
      <t>フゾク</t>
    </rPh>
    <rPh sb="6" eb="7">
      <t>ヒン</t>
    </rPh>
    <phoneticPr fontId="2"/>
  </si>
  <si>
    <t>指令員用椅子</t>
    <rPh sb="0" eb="3">
      <t>シレイイン</t>
    </rPh>
    <rPh sb="3" eb="4">
      <t>ヨウ</t>
    </rPh>
    <rPh sb="4" eb="6">
      <t>イス</t>
    </rPh>
    <phoneticPr fontId="35"/>
  </si>
  <si>
    <t>長時間疲労低減型</t>
    <rPh sb="0" eb="3">
      <t>チョウジカン</t>
    </rPh>
    <rPh sb="3" eb="5">
      <t>ヒロウ</t>
    </rPh>
    <rPh sb="5" eb="7">
      <t>テイゲン</t>
    </rPh>
    <rPh sb="7" eb="8">
      <t>ガタ</t>
    </rPh>
    <phoneticPr fontId="35"/>
  </si>
  <si>
    <t>脚</t>
    <rPh sb="0" eb="1">
      <t>キャク</t>
    </rPh>
    <phoneticPr fontId="35"/>
  </si>
  <si>
    <t>周知用パンフレット</t>
    <rPh sb="0" eb="3">
      <t>シュウチヨウ</t>
    </rPh>
    <phoneticPr fontId="35"/>
  </si>
  <si>
    <t>1000部</t>
    <rPh sb="4" eb="5">
      <t>ブ</t>
    </rPh>
    <phoneticPr fontId="2"/>
  </si>
  <si>
    <t>周知用DVD</t>
    <rPh sb="0" eb="3">
      <t>シュウチヨウ</t>
    </rPh>
    <phoneticPr fontId="35"/>
  </si>
  <si>
    <t>100枚</t>
    <phoneticPr fontId="2"/>
  </si>
  <si>
    <t>ヘッドセット</t>
    <phoneticPr fontId="35"/>
  </si>
  <si>
    <t>有線式</t>
    <phoneticPr fontId="2"/>
  </si>
  <si>
    <t>プリンタ消耗品</t>
    <rPh sb="4" eb="7">
      <t>ショウモウヒン</t>
    </rPh>
    <phoneticPr fontId="2"/>
  </si>
  <si>
    <t>トナー、A3・A4用紙等</t>
    <rPh sb="9" eb="11">
      <t>ヨウシ</t>
    </rPh>
    <rPh sb="11" eb="12">
      <t>トウ</t>
    </rPh>
    <phoneticPr fontId="35"/>
  </si>
  <si>
    <t>現用の3倍数</t>
    <phoneticPr fontId="35"/>
  </si>
  <si>
    <t>関連装置用ラック</t>
    <rPh sb="0" eb="4">
      <t>カンレンソウチ</t>
    </rPh>
    <rPh sb="4" eb="5">
      <t>ヨウ</t>
    </rPh>
    <phoneticPr fontId="2"/>
  </si>
  <si>
    <t>W1400×D500×H700程度</t>
    <rPh sb="15" eb="17">
      <t>テイド</t>
    </rPh>
    <phoneticPr fontId="2"/>
  </si>
  <si>
    <t>W1800×D600×H1500程度</t>
    <rPh sb="16" eb="18">
      <t>テイド</t>
    </rPh>
    <phoneticPr fontId="2"/>
  </si>
  <si>
    <t>関連装置用イス</t>
    <rPh sb="0" eb="4">
      <t>カンレンソウチ</t>
    </rPh>
    <rPh sb="4" eb="5">
      <t>ヨウ</t>
    </rPh>
    <phoneticPr fontId="2"/>
  </si>
  <si>
    <t>オカムラ　CF81XW相当</t>
    <rPh sb="11" eb="13">
      <t>ソウトウ</t>
    </rPh>
    <phoneticPr fontId="2"/>
  </si>
  <si>
    <t>脚</t>
    <rPh sb="0" eb="1">
      <t>キャク</t>
    </rPh>
    <phoneticPr fontId="2"/>
  </si>
  <si>
    <t>署所用ラック</t>
    <rPh sb="0" eb="2">
      <t>ショショ</t>
    </rPh>
    <rPh sb="2" eb="3">
      <t>ヨウ</t>
    </rPh>
    <phoneticPr fontId="2"/>
  </si>
  <si>
    <t>W1000×D600×H1500程度</t>
    <rPh sb="16" eb="18">
      <t>テイド</t>
    </rPh>
    <phoneticPr fontId="2"/>
  </si>
  <si>
    <t>関連装置用デスク</t>
    <rPh sb="0" eb="2">
      <t>カンレン</t>
    </rPh>
    <rPh sb="2" eb="4">
      <t>ソウチ</t>
    </rPh>
    <rPh sb="4" eb="5">
      <t>ヨウ</t>
    </rPh>
    <phoneticPr fontId="2"/>
  </si>
  <si>
    <t>W1800×D600×H7200程度</t>
    <rPh sb="16" eb="18">
      <t>テイド</t>
    </rPh>
    <phoneticPr fontId="2"/>
  </si>
  <si>
    <t>オカムラ　プロユニット相当</t>
    <rPh sb="11" eb="13">
      <t>ソウトウ</t>
    </rPh>
    <phoneticPr fontId="2"/>
  </si>
  <si>
    <t>仮眠室呼出システム</t>
    <rPh sb="0" eb="3">
      <t>カミンシツ</t>
    </rPh>
    <rPh sb="3" eb="5">
      <t>ヨビダシ</t>
    </rPh>
    <phoneticPr fontId="2"/>
  </si>
  <si>
    <t>親機</t>
    <rPh sb="0" eb="2">
      <t>オヤキ</t>
    </rPh>
    <phoneticPr fontId="2"/>
  </si>
  <si>
    <t>40局用卓上型</t>
    <rPh sb="2" eb="3">
      <t>キョク</t>
    </rPh>
    <rPh sb="3" eb="4">
      <t>ヨウ</t>
    </rPh>
    <rPh sb="4" eb="7">
      <t>タクジョウガタ</t>
    </rPh>
    <phoneticPr fontId="2"/>
  </si>
  <si>
    <t>子機（仮眠室）</t>
    <rPh sb="0" eb="2">
      <t>コキ</t>
    </rPh>
    <rPh sb="3" eb="6">
      <t>カミンシツ</t>
    </rPh>
    <phoneticPr fontId="2"/>
  </si>
  <si>
    <t>無線回線制御装置</t>
    <rPh sb="0" eb="2">
      <t>ムセン</t>
    </rPh>
    <rPh sb="2" eb="8">
      <t>カイセンセイギョソウチ</t>
    </rPh>
    <phoneticPr fontId="2"/>
  </si>
  <si>
    <t>32CH相当</t>
    <rPh sb="4" eb="6">
      <t>ソウトウ</t>
    </rPh>
    <phoneticPr fontId="2"/>
  </si>
  <si>
    <t>管理監視制御装置</t>
    <rPh sb="0" eb="2">
      <t>カンリ</t>
    </rPh>
    <rPh sb="2" eb="4">
      <t>カンシ</t>
    </rPh>
    <rPh sb="4" eb="8">
      <t>セイギョソウチ</t>
    </rPh>
    <phoneticPr fontId="2"/>
  </si>
  <si>
    <t>遠隔制御装置</t>
    <rPh sb="0" eb="6">
      <t>エンカクセイギョソウチ</t>
    </rPh>
    <phoneticPr fontId="2"/>
  </si>
  <si>
    <t>多機能型</t>
    <rPh sb="0" eb="4">
      <t>タキノウガタ</t>
    </rPh>
    <phoneticPr fontId="2"/>
  </si>
  <si>
    <t>基地局設備</t>
    <rPh sb="0" eb="5">
      <t>キチキョクセツビ</t>
    </rPh>
    <phoneticPr fontId="2"/>
  </si>
  <si>
    <t>基地局無線装置</t>
    <rPh sb="0" eb="7">
      <t>キチキョクムセンソウチ</t>
    </rPh>
    <phoneticPr fontId="2"/>
  </si>
  <si>
    <t>現用5+共通予備2</t>
    <rPh sb="0" eb="2">
      <t>ゲンヨウ</t>
    </rPh>
    <rPh sb="4" eb="8">
      <t>キョウツウヨビ</t>
    </rPh>
    <phoneticPr fontId="2"/>
  </si>
  <si>
    <t>基本架＋増設架2</t>
    <rPh sb="0" eb="2">
      <t>キホン</t>
    </rPh>
    <rPh sb="2" eb="3">
      <t>カ</t>
    </rPh>
    <rPh sb="4" eb="6">
      <t>ゾウセツ</t>
    </rPh>
    <rPh sb="6" eb="7">
      <t>カ</t>
    </rPh>
    <phoneticPr fontId="2"/>
  </si>
  <si>
    <t>現用3+共通予備1</t>
    <rPh sb="0" eb="2">
      <t>ゲンヨウ</t>
    </rPh>
    <rPh sb="4" eb="8">
      <t>キョウツウヨビ</t>
    </rPh>
    <phoneticPr fontId="2"/>
  </si>
  <si>
    <t>基本架＋増設架1</t>
    <rPh sb="0" eb="2">
      <t>キホン</t>
    </rPh>
    <rPh sb="2" eb="3">
      <t>カ</t>
    </rPh>
    <rPh sb="4" eb="6">
      <t>ゾウセツ</t>
    </rPh>
    <rPh sb="6" eb="7">
      <t>カ</t>
    </rPh>
    <phoneticPr fontId="2"/>
  </si>
  <si>
    <t>防災相互波用簡易直流電源装置</t>
    <rPh sb="0" eb="2">
      <t>ボウサイ</t>
    </rPh>
    <rPh sb="2" eb="4">
      <t>ソウゴ</t>
    </rPh>
    <rPh sb="4" eb="5">
      <t>ナミ</t>
    </rPh>
    <rPh sb="5" eb="6">
      <t>ヨウ</t>
    </rPh>
    <rPh sb="6" eb="8">
      <t>カンイ</t>
    </rPh>
    <rPh sb="8" eb="12">
      <t>チョクリュデンゲン</t>
    </rPh>
    <rPh sb="12" eb="14">
      <t>ソウチ</t>
    </rPh>
    <phoneticPr fontId="2"/>
  </si>
  <si>
    <t>空中線共用設備</t>
    <rPh sb="0" eb="3">
      <t>クウチュウセン</t>
    </rPh>
    <rPh sb="3" eb="5">
      <t>キョウヨウ</t>
    </rPh>
    <rPh sb="5" eb="7">
      <t>セツビ</t>
    </rPh>
    <phoneticPr fontId="2"/>
  </si>
  <si>
    <t>空中線共用器</t>
    <rPh sb="0" eb="3">
      <t>クウチュウセン</t>
    </rPh>
    <rPh sb="3" eb="5">
      <t>キョウヨウ</t>
    </rPh>
    <rPh sb="5" eb="6">
      <t>キ</t>
    </rPh>
    <phoneticPr fontId="2"/>
  </si>
  <si>
    <t>2波共用装置</t>
    <rPh sb="1" eb="2">
      <t>ナミ</t>
    </rPh>
    <rPh sb="2" eb="4">
      <t>キョウヨウ</t>
    </rPh>
    <rPh sb="4" eb="6">
      <t>ソウチ</t>
    </rPh>
    <phoneticPr fontId="2"/>
  </si>
  <si>
    <t>4波共用装置</t>
    <rPh sb="1" eb="2">
      <t>ナミ</t>
    </rPh>
    <rPh sb="2" eb="6">
      <t>キョウヨウソウチ</t>
    </rPh>
    <phoneticPr fontId="2"/>
  </si>
  <si>
    <t>基地局用空中線設備</t>
    <rPh sb="0" eb="3">
      <t>キチキョク</t>
    </rPh>
    <rPh sb="3" eb="4">
      <t>ヨウ</t>
    </rPh>
    <rPh sb="4" eb="9">
      <t>クウチュウセンセツビ</t>
    </rPh>
    <phoneticPr fontId="2"/>
  </si>
  <si>
    <t>空中線</t>
    <rPh sb="0" eb="3">
      <t>クウチュウセン</t>
    </rPh>
    <phoneticPr fontId="2"/>
  </si>
  <si>
    <t>260MHz帯、3段コーリニア型、6.15ｄＢ</t>
    <rPh sb="6" eb="7">
      <t>タイ</t>
    </rPh>
    <rPh sb="9" eb="10">
      <t>ダン</t>
    </rPh>
    <rPh sb="15" eb="16">
      <t>ガタ</t>
    </rPh>
    <phoneticPr fontId="2"/>
  </si>
  <si>
    <t>空中線</t>
    <rPh sb="0" eb="3">
      <t>クウチュセン</t>
    </rPh>
    <phoneticPr fontId="2"/>
  </si>
  <si>
    <t>150MHz帯、ブラウン型、2.15dB</t>
    <rPh sb="6" eb="7">
      <t>タイ</t>
    </rPh>
    <rPh sb="12" eb="13">
      <t>ガタ</t>
    </rPh>
    <phoneticPr fontId="2"/>
  </si>
  <si>
    <t>150MHz帯、3素子八木型、8.15dB</t>
    <rPh sb="6" eb="7">
      <t>タイ</t>
    </rPh>
    <rPh sb="9" eb="11">
      <t>ソシ</t>
    </rPh>
    <rPh sb="11" eb="13">
      <t>ヤギ</t>
    </rPh>
    <rPh sb="13" eb="14">
      <t>ガタ</t>
    </rPh>
    <phoneticPr fontId="2"/>
  </si>
  <si>
    <t>260MHz帯、ショートスタブ型</t>
    <rPh sb="6" eb="7">
      <t>タイ</t>
    </rPh>
    <rPh sb="15" eb="16">
      <t>ガタ</t>
    </rPh>
    <phoneticPr fontId="2"/>
  </si>
  <si>
    <t>150MHz帯、ガス入り放電管</t>
    <rPh sb="6" eb="7">
      <t>タイ</t>
    </rPh>
    <rPh sb="10" eb="11">
      <t>イ</t>
    </rPh>
    <rPh sb="12" eb="15">
      <t>ホウデンカン</t>
    </rPh>
    <phoneticPr fontId="2"/>
  </si>
  <si>
    <t>ネットワーク装置</t>
    <rPh sb="6" eb="8">
      <t>ソウチ</t>
    </rPh>
    <phoneticPr fontId="2"/>
  </si>
  <si>
    <t>回線伝送装置</t>
    <rPh sb="0" eb="6">
      <t>カイセンデンソウソウチ</t>
    </rPh>
    <phoneticPr fontId="2"/>
  </si>
  <si>
    <t>光回線</t>
    <rPh sb="0" eb="3">
      <t>ヒカリカイセン</t>
    </rPh>
    <phoneticPr fontId="2"/>
  </si>
  <si>
    <t>VoIP、ルータ、L3-SW等</t>
    <rPh sb="14" eb="15">
      <t>トウ</t>
    </rPh>
    <phoneticPr fontId="2"/>
  </si>
  <si>
    <t>卓上固定移動局設備</t>
    <rPh sb="0" eb="2">
      <t>タクジョウ</t>
    </rPh>
    <rPh sb="2" eb="4">
      <t>コテイ</t>
    </rPh>
    <rPh sb="4" eb="9">
      <t>イドウキョクセツビ</t>
    </rPh>
    <phoneticPr fontId="2"/>
  </si>
  <si>
    <t>卓上固定移動局無線装置</t>
    <rPh sb="0" eb="4">
      <t>タクジョウコテイ</t>
    </rPh>
    <rPh sb="4" eb="11">
      <t>イドウキョクムセンソウチ</t>
    </rPh>
    <phoneticPr fontId="2"/>
  </si>
  <si>
    <t>送信出力10W、複信方式</t>
    <rPh sb="0" eb="4">
      <t>ソウシンシュツリョク</t>
    </rPh>
    <rPh sb="8" eb="12">
      <t>フクシンホウシキ</t>
    </rPh>
    <phoneticPr fontId="2"/>
  </si>
  <si>
    <t>260MHｚ帯、スリーブ型、2.15ｄＢ</t>
    <rPh sb="6" eb="7">
      <t>タイ</t>
    </rPh>
    <rPh sb="12" eb="13">
      <t>ガタ</t>
    </rPh>
    <phoneticPr fontId="2"/>
  </si>
  <si>
    <t>260MHz帯、ガス入り放電管</t>
    <rPh sb="6" eb="7">
      <t>タイ</t>
    </rPh>
    <rPh sb="10" eb="11">
      <t>イ</t>
    </rPh>
    <rPh sb="12" eb="15">
      <t>ホウデンカン</t>
    </rPh>
    <phoneticPr fontId="2"/>
  </si>
  <si>
    <t>可搬型移動局設備</t>
    <rPh sb="0" eb="3">
      <t>カハンガタ</t>
    </rPh>
    <rPh sb="3" eb="8">
      <t>イドウキョクセツビ</t>
    </rPh>
    <phoneticPr fontId="2"/>
  </si>
  <si>
    <t>可搬型移動局無線装置</t>
    <rPh sb="0" eb="3">
      <t>カハンガタ</t>
    </rPh>
    <rPh sb="3" eb="6">
      <t>イドウキョク</t>
    </rPh>
    <rPh sb="6" eb="10">
      <t>ムセンソウチ</t>
    </rPh>
    <phoneticPr fontId="2"/>
  </si>
  <si>
    <t>マイク、ケース、予備品、屋外設置空中線含む</t>
    <rPh sb="8" eb="11">
      <t>ヨビヒン</t>
    </rPh>
    <rPh sb="12" eb="19">
      <t>オクガイセッチクウチュウセン</t>
    </rPh>
    <rPh sb="19" eb="20">
      <t>フク</t>
    </rPh>
    <phoneticPr fontId="2"/>
  </si>
  <si>
    <t>車載型移動局無線装置</t>
    <rPh sb="0" eb="3">
      <t>シャサイガタ</t>
    </rPh>
    <rPh sb="3" eb="10">
      <t>イドウキョクムセンソウチ</t>
    </rPh>
    <phoneticPr fontId="2"/>
  </si>
  <si>
    <t>車載型無線装置</t>
    <rPh sb="0" eb="3">
      <t>シャサイガタ</t>
    </rPh>
    <rPh sb="3" eb="7">
      <t>ムセンソウチ</t>
    </rPh>
    <phoneticPr fontId="2"/>
  </si>
  <si>
    <t>空中線（車載）</t>
    <rPh sb="0" eb="3">
      <t>クウチュウセン</t>
    </rPh>
    <rPh sb="4" eb="6">
      <t>シャサイ</t>
    </rPh>
    <phoneticPr fontId="2"/>
  </si>
  <si>
    <t>260MHz帯、ノンラジアルホイップ型、2.15ｄＢ</t>
    <rPh sb="6" eb="7">
      <t>タイ</t>
    </rPh>
    <rPh sb="18" eb="19">
      <t>ガタ</t>
    </rPh>
    <phoneticPr fontId="2"/>
  </si>
  <si>
    <t>車外ハンドセット</t>
    <rPh sb="0" eb="2">
      <t>シャガイ</t>
    </rPh>
    <phoneticPr fontId="2"/>
  </si>
  <si>
    <t>消防ポンプ車外用</t>
    <rPh sb="0" eb="2">
      <t>ショウボウ</t>
    </rPh>
    <rPh sb="5" eb="7">
      <t>シャガイ</t>
    </rPh>
    <rPh sb="7" eb="8">
      <t>ヨウ</t>
    </rPh>
    <phoneticPr fontId="2"/>
  </si>
  <si>
    <t>高機能ハンドセット</t>
    <rPh sb="0" eb="3">
      <t>コウキノウ</t>
    </rPh>
    <phoneticPr fontId="2"/>
  </si>
  <si>
    <t>救急車後部席用</t>
    <rPh sb="0" eb="3">
      <t>キュウキュウシャ</t>
    </rPh>
    <rPh sb="3" eb="7">
      <t>コウブセキヨウ</t>
    </rPh>
    <phoneticPr fontId="2"/>
  </si>
  <si>
    <t>携帯型移動局無線装置</t>
    <rPh sb="0" eb="2">
      <t>ケイタイ</t>
    </rPh>
    <rPh sb="2" eb="3">
      <t>ガタ</t>
    </rPh>
    <rPh sb="3" eb="5">
      <t>イドウ</t>
    </rPh>
    <rPh sb="5" eb="6">
      <t>キョク</t>
    </rPh>
    <rPh sb="6" eb="8">
      <t>ムセン</t>
    </rPh>
    <rPh sb="8" eb="10">
      <t>ソウチ</t>
    </rPh>
    <phoneticPr fontId="2"/>
  </si>
  <si>
    <t>携帯無線機</t>
    <rPh sb="0" eb="5">
      <t>ケイタイムセンキ</t>
    </rPh>
    <phoneticPr fontId="2"/>
  </si>
  <si>
    <t>送信出力5W</t>
    <rPh sb="0" eb="4">
      <t>ソウシンシュツリョク</t>
    </rPh>
    <phoneticPr fontId="2"/>
  </si>
  <si>
    <t>スピーカマイク、予備BATT、ケース、ベルト含む</t>
    <rPh sb="8" eb="10">
      <t>ヨビ</t>
    </rPh>
    <rPh sb="22" eb="23">
      <t>フク</t>
    </rPh>
    <phoneticPr fontId="2"/>
  </si>
  <si>
    <t>受令設備</t>
    <rPh sb="0" eb="4">
      <t>ジュレイセツビ</t>
    </rPh>
    <phoneticPr fontId="2"/>
  </si>
  <si>
    <t>受令機</t>
    <rPh sb="0" eb="3">
      <t>ジュレイキ</t>
    </rPh>
    <phoneticPr fontId="2"/>
  </si>
  <si>
    <t>卓上型、電源含む</t>
    <rPh sb="0" eb="3">
      <t>タクジョウガタ</t>
    </rPh>
    <rPh sb="4" eb="7">
      <t>デンゲンフク</t>
    </rPh>
    <phoneticPr fontId="2"/>
  </si>
  <si>
    <t>電源設備</t>
    <rPh sb="0" eb="4">
      <t>デンゲンセツビ</t>
    </rPh>
    <phoneticPr fontId="2"/>
  </si>
  <si>
    <t>DC/ACインバーター</t>
    <phoneticPr fontId="2"/>
  </si>
  <si>
    <t>DC48V/AC100V、1000VA</t>
    <phoneticPr fontId="2"/>
  </si>
  <si>
    <t>無停電電源装置</t>
    <rPh sb="0" eb="7">
      <t>ムテイデンデンゲンソウチ</t>
    </rPh>
    <phoneticPr fontId="2"/>
  </si>
  <si>
    <t>収容架</t>
    <rPh sb="0" eb="2">
      <t>シュウヨウ</t>
    </rPh>
    <rPh sb="2" eb="3">
      <t>カ</t>
    </rPh>
    <phoneticPr fontId="2"/>
  </si>
  <si>
    <t>架</t>
    <rPh sb="0" eb="1">
      <t>カ</t>
    </rPh>
    <phoneticPr fontId="2"/>
  </si>
  <si>
    <t>配線架</t>
    <rPh sb="0" eb="2">
      <t>ハイセン</t>
    </rPh>
    <rPh sb="2" eb="3">
      <t>カ</t>
    </rPh>
    <phoneticPr fontId="2"/>
  </si>
  <si>
    <t>無線系</t>
    <rPh sb="0" eb="3">
      <t>ムセンケイ</t>
    </rPh>
    <phoneticPr fontId="2"/>
  </si>
  <si>
    <t>IP無線</t>
    <rPh sb="2" eb="4">
      <t>ムセン</t>
    </rPh>
    <phoneticPr fontId="2"/>
  </si>
  <si>
    <t>IP無線設備</t>
    <rPh sb="2" eb="4">
      <t>ムセン</t>
    </rPh>
    <rPh sb="4" eb="6">
      <t>セツビ</t>
    </rPh>
    <phoneticPr fontId="2"/>
  </si>
  <si>
    <t>MOTOROLA SOLUTION製</t>
    <rPh sb="17" eb="18">
      <t>セイ</t>
    </rPh>
    <phoneticPr fontId="2"/>
  </si>
  <si>
    <t>WAVE TWO-WAY RADIO、予備品付属品含む</t>
    <rPh sb="19" eb="22">
      <t>ヨビヒン</t>
    </rPh>
    <rPh sb="22" eb="25">
      <t>フゾクヒン</t>
    </rPh>
    <rPh sb="25" eb="26">
      <t>フク</t>
    </rPh>
    <phoneticPr fontId="2"/>
  </si>
  <si>
    <t>EVOLVE、予備品、付属品含む</t>
    <rPh sb="7" eb="10">
      <t>ヨビヒン</t>
    </rPh>
    <rPh sb="11" eb="14">
      <t>フゾクヒン</t>
    </rPh>
    <rPh sb="14" eb="15">
      <t>フク</t>
    </rPh>
    <phoneticPr fontId="2"/>
  </si>
  <si>
    <t>署活系無線</t>
    <rPh sb="0" eb="1">
      <t>ショ</t>
    </rPh>
    <rPh sb="1" eb="2">
      <t>カツ</t>
    </rPh>
    <rPh sb="2" eb="3">
      <t>ケイ</t>
    </rPh>
    <rPh sb="3" eb="5">
      <t>ムセン</t>
    </rPh>
    <phoneticPr fontId="35"/>
  </si>
  <si>
    <t>400MHｚ帯</t>
    <rPh sb="6" eb="7">
      <t>タイ</t>
    </rPh>
    <phoneticPr fontId="2"/>
  </si>
  <si>
    <t>携帯型</t>
    <rPh sb="0" eb="3">
      <t>ケイタイガタ</t>
    </rPh>
    <phoneticPr fontId="2"/>
  </si>
  <si>
    <t>400MHｚ帯、ブラウン型、2.15ｄＢ</t>
    <rPh sb="6" eb="7">
      <t>タイ</t>
    </rPh>
    <rPh sb="12" eb="13">
      <t>ガタ</t>
    </rPh>
    <phoneticPr fontId="2"/>
  </si>
  <si>
    <t>基</t>
    <rPh sb="0" eb="1">
      <t>キ</t>
    </rPh>
    <phoneticPr fontId="35"/>
  </si>
  <si>
    <t>400MHz帯、ガス入り放電管</t>
    <rPh sb="6" eb="7">
      <t>タイ</t>
    </rPh>
    <rPh sb="10" eb="11">
      <t>イ</t>
    </rPh>
    <rPh sb="12" eb="15">
      <t>ホウデンカン</t>
    </rPh>
    <phoneticPr fontId="2"/>
  </si>
  <si>
    <t>個</t>
    <rPh sb="0" eb="1">
      <t>コ</t>
    </rPh>
    <phoneticPr fontId="35"/>
  </si>
  <si>
    <t>直流電源装置（機械室用）</t>
    <rPh sb="0" eb="6">
      <t>チョクリュウデンゲンソウチ</t>
    </rPh>
    <rPh sb="7" eb="10">
      <t>キカイシツ</t>
    </rPh>
    <rPh sb="10" eb="11">
      <t>ヨウ</t>
    </rPh>
    <phoneticPr fontId="2"/>
  </si>
  <si>
    <t>直流電源装置（基地局用）</t>
    <rPh sb="0" eb="6">
      <t>チョクリュウデンゲンソウチ</t>
    </rPh>
    <rPh sb="7" eb="10">
      <t>キチキョク</t>
    </rPh>
    <rPh sb="10" eb="11">
      <t>ヨウ</t>
    </rPh>
    <phoneticPr fontId="2"/>
  </si>
  <si>
    <t>機械室用</t>
    <rPh sb="0" eb="3">
      <t>キカイシツ</t>
    </rPh>
    <rPh sb="3" eb="4">
      <t>ヨウ</t>
    </rPh>
    <phoneticPr fontId="2"/>
  </si>
  <si>
    <t>基地局用</t>
    <rPh sb="0" eb="3">
      <t>キチキョク</t>
    </rPh>
    <rPh sb="3" eb="4">
      <t>ヨウ</t>
    </rPh>
    <phoneticPr fontId="2"/>
  </si>
  <si>
    <t>標準仕様書への対応</t>
    <rPh sb="0" eb="5">
      <t>ヒョウジュンシヨウショ</t>
    </rPh>
    <rPh sb="7" eb="9">
      <t>タイオウ</t>
    </rPh>
    <phoneticPr fontId="29"/>
  </si>
  <si>
    <t>消防指令システムの高度化等に向けた検討会に</t>
    <rPh sb="0" eb="2">
      <t>ショウボウ</t>
    </rPh>
    <rPh sb="2" eb="4">
      <t>シレイ</t>
    </rPh>
    <rPh sb="9" eb="12">
      <t>コウドカ</t>
    </rPh>
    <rPh sb="12" eb="13">
      <t>トウ</t>
    </rPh>
    <rPh sb="14" eb="15">
      <t>ム</t>
    </rPh>
    <rPh sb="17" eb="20">
      <t>ケントウカイ</t>
    </rPh>
    <phoneticPr fontId="29"/>
  </si>
  <si>
    <t>おいて定義された標準仕様書への対応</t>
    <rPh sb="3" eb="5">
      <t>テイギ</t>
    </rPh>
    <rPh sb="8" eb="10">
      <t>ヒョウジュン</t>
    </rPh>
    <rPh sb="10" eb="13">
      <t>シヨウショ</t>
    </rPh>
    <rPh sb="15" eb="17">
      <t>タイオウ</t>
    </rPh>
    <phoneticPr fontId="29"/>
  </si>
  <si>
    <t>12V系</t>
    <rPh sb="3" eb="4">
      <t>ケイ</t>
    </rPh>
    <phoneticPr fontId="2"/>
  </si>
  <si>
    <t>2.3ｍ×5.0ｍ程度</t>
    <rPh sb="9" eb="11">
      <t>テイド</t>
    </rPh>
    <phoneticPr fontId="2"/>
  </si>
  <si>
    <t>直接工事費</t>
  </si>
  <si>
    <t>複合費</t>
    <rPh sb="0" eb="2">
      <t>フクゴウ</t>
    </rPh>
    <rPh sb="2" eb="3">
      <t>ヒ</t>
    </rPh>
    <phoneticPr fontId="3"/>
  </si>
  <si>
    <t>No</t>
  </si>
  <si>
    <t>名　　　称</t>
  </si>
  <si>
    <t>種　別　・　規　格</t>
  </si>
  <si>
    <t>数量</t>
  </si>
  <si>
    <t>単位</t>
  </si>
  <si>
    <t>単　　価</t>
  </si>
  <si>
    <t>金　　額</t>
  </si>
  <si>
    <t>摘　　要</t>
  </si>
  <si>
    <t>伊保石無線基地局</t>
    <rPh sb="0" eb="3">
      <t>イボイシ</t>
    </rPh>
    <rPh sb="3" eb="8">
      <t>ムセンキチキョク</t>
    </rPh>
    <phoneticPr fontId="2"/>
  </si>
  <si>
    <t>局舎基礎工、空中線柱根巻工、</t>
    <rPh sb="4" eb="5">
      <t>コウ</t>
    </rPh>
    <rPh sb="6" eb="10">
      <t>クウチュウセンチュウ</t>
    </rPh>
    <rPh sb="10" eb="12">
      <t>ネマ</t>
    </rPh>
    <rPh sb="12" eb="13">
      <t>コウ</t>
    </rPh>
    <phoneticPr fontId="2"/>
  </si>
  <si>
    <t>発電機基礎工、フェンス工</t>
    <rPh sb="11" eb="12">
      <t>コウ</t>
    </rPh>
    <phoneticPr fontId="2"/>
  </si>
  <si>
    <t>局舎基礎工事</t>
    <rPh sb="0" eb="2">
      <t>キョクシャ</t>
    </rPh>
    <rPh sb="2" eb="4">
      <t>キソ</t>
    </rPh>
    <rPh sb="4" eb="6">
      <t>コウジ</t>
    </rPh>
    <phoneticPr fontId="2"/>
  </si>
  <si>
    <t>　根切り</t>
    <rPh sb="1" eb="3">
      <t>ネギ</t>
    </rPh>
    <phoneticPr fontId="2"/>
  </si>
  <si>
    <t>オープンカット</t>
    <phoneticPr fontId="2"/>
  </si>
  <si>
    <t>㎥</t>
    <phoneticPr fontId="2"/>
  </si>
  <si>
    <t>1：1勾配</t>
    <rPh sb="3" eb="5">
      <t>コウバイ</t>
    </rPh>
    <phoneticPr fontId="2"/>
  </si>
  <si>
    <t>　床付け</t>
    <rPh sb="1" eb="3">
      <t>トコヅ</t>
    </rPh>
    <phoneticPr fontId="2"/>
  </si>
  <si>
    <t>㎡</t>
    <phoneticPr fontId="2"/>
  </si>
  <si>
    <t>　埋戻し</t>
    <rPh sb="1" eb="3">
      <t>ウメモド</t>
    </rPh>
    <phoneticPr fontId="2"/>
  </si>
  <si>
    <t>発生土</t>
    <rPh sb="0" eb="3">
      <t>ハッセイド</t>
    </rPh>
    <phoneticPr fontId="2"/>
  </si>
  <si>
    <t>　残土処理</t>
    <rPh sb="1" eb="3">
      <t>ザンド</t>
    </rPh>
    <rPh sb="3" eb="5">
      <t>ショリ</t>
    </rPh>
    <phoneticPr fontId="2"/>
  </si>
  <si>
    <t>敷地内敷き均し</t>
    <rPh sb="0" eb="2">
      <t>シキチ</t>
    </rPh>
    <rPh sb="2" eb="3">
      <t>ナイ</t>
    </rPh>
    <rPh sb="3" eb="4">
      <t>シ</t>
    </rPh>
    <rPh sb="5" eb="6">
      <t>ナラ</t>
    </rPh>
    <phoneticPr fontId="2"/>
  </si>
  <si>
    <t>　砕石地業</t>
    <rPh sb="1" eb="3">
      <t>サイセキ</t>
    </rPh>
    <rPh sb="3" eb="5">
      <t>チギョウ</t>
    </rPh>
    <phoneticPr fontId="2"/>
  </si>
  <si>
    <t>t=150、RC40～0</t>
    <phoneticPr fontId="2"/>
  </si>
  <si>
    <t>　鉄筋工事</t>
    <rPh sb="1" eb="3">
      <t>テッキン</t>
    </rPh>
    <rPh sb="3" eb="5">
      <t>コウジ</t>
    </rPh>
    <phoneticPr fontId="2"/>
  </si>
  <si>
    <t>布基礎、土間</t>
    <rPh sb="0" eb="1">
      <t>ヌノ</t>
    </rPh>
    <rPh sb="1" eb="3">
      <t>キソ</t>
    </rPh>
    <rPh sb="4" eb="6">
      <t>ドマ</t>
    </rPh>
    <phoneticPr fontId="2"/>
  </si>
  <si>
    <t>ｔ</t>
    <phoneticPr fontId="2"/>
  </si>
  <si>
    <t>ｍ</t>
    <phoneticPr fontId="2"/>
  </si>
  <si>
    <t>D13、D10</t>
    <phoneticPr fontId="2"/>
  </si>
  <si>
    <t>　コンクリート工</t>
    <rPh sb="7" eb="8">
      <t>コウ</t>
    </rPh>
    <phoneticPr fontId="2"/>
  </si>
  <si>
    <t>捨コンクリートFc18-15</t>
    <rPh sb="0" eb="1">
      <t>ス</t>
    </rPh>
    <phoneticPr fontId="2"/>
  </si>
  <si>
    <t>　〃</t>
    <phoneticPr fontId="2"/>
  </si>
  <si>
    <t>基礎コンクリートFc24-18</t>
    <rPh sb="0" eb="2">
      <t>キソ</t>
    </rPh>
    <phoneticPr fontId="2"/>
  </si>
  <si>
    <t>土間コンクリートFc24-18</t>
    <rPh sb="0" eb="2">
      <t>ドマ</t>
    </rPh>
    <phoneticPr fontId="2"/>
  </si>
  <si>
    <t>ポンプ圧送</t>
    <rPh sb="3" eb="5">
      <t>アッソウ</t>
    </rPh>
    <phoneticPr fontId="2"/>
  </si>
  <si>
    <t>回</t>
    <rPh sb="0" eb="1">
      <t>カイ</t>
    </rPh>
    <phoneticPr fontId="2"/>
  </si>
  <si>
    <t>　型枠工事</t>
    <rPh sb="1" eb="3">
      <t>カタワク</t>
    </rPh>
    <rPh sb="3" eb="5">
      <t>コウジ</t>
    </rPh>
    <phoneticPr fontId="2"/>
  </si>
  <si>
    <t>普通合板</t>
    <rPh sb="0" eb="2">
      <t>フツウ</t>
    </rPh>
    <rPh sb="2" eb="4">
      <t>ゴウバン</t>
    </rPh>
    <phoneticPr fontId="2"/>
  </si>
  <si>
    <t>　左官工事</t>
    <rPh sb="1" eb="3">
      <t>サカン</t>
    </rPh>
    <rPh sb="3" eb="5">
      <t>コウジ</t>
    </rPh>
    <phoneticPr fontId="2"/>
  </si>
  <si>
    <t>床モルタル仕上げ</t>
    <rPh sb="0" eb="1">
      <t>ユカ</t>
    </rPh>
    <rPh sb="5" eb="7">
      <t>シア</t>
    </rPh>
    <phoneticPr fontId="2"/>
  </si>
  <si>
    <t>　機械運搬費</t>
    <rPh sb="1" eb="6">
      <t>キカイウンパンヒ</t>
    </rPh>
    <phoneticPr fontId="2"/>
  </si>
  <si>
    <t>バックホー</t>
    <phoneticPr fontId="2"/>
  </si>
  <si>
    <t>往復</t>
    <rPh sb="0" eb="2">
      <t>オウフク</t>
    </rPh>
    <phoneticPr fontId="2"/>
  </si>
  <si>
    <t>空中線柱根巻き工事</t>
    <rPh sb="0" eb="3">
      <t>クウチュウセン</t>
    </rPh>
    <rPh sb="3" eb="4">
      <t>チュウ</t>
    </rPh>
    <rPh sb="4" eb="6">
      <t>ネマ</t>
    </rPh>
    <rPh sb="7" eb="9">
      <t>コウジ</t>
    </rPh>
    <phoneticPr fontId="2"/>
  </si>
  <si>
    <t>t=100、RC40～0</t>
    <phoneticPr fontId="2"/>
  </si>
  <si>
    <t>発電機基礎</t>
    <rPh sb="0" eb="3">
      <t>ハツデンキ</t>
    </rPh>
    <rPh sb="3" eb="5">
      <t>キソ</t>
    </rPh>
    <phoneticPr fontId="2"/>
  </si>
  <si>
    <t>フェンス工事</t>
    <rPh sb="4" eb="6">
      <t>コウジ</t>
    </rPh>
    <phoneticPr fontId="2"/>
  </si>
  <si>
    <t>丸パイプ型</t>
    <phoneticPr fontId="2"/>
  </si>
  <si>
    <t>φ60</t>
    <phoneticPr fontId="2"/>
  </si>
  <si>
    <t>溶融亜鉛メッキ、H1800、材工共</t>
    <rPh sb="0" eb="2">
      <t>ヨウユウ</t>
    </rPh>
    <rPh sb="2" eb="4">
      <t>アエン</t>
    </rPh>
    <rPh sb="14" eb="16">
      <t>ザイコウ</t>
    </rPh>
    <rPh sb="16" eb="17">
      <t>トモ</t>
    </rPh>
    <phoneticPr fontId="2"/>
  </si>
  <si>
    <t>(8.0+6.0)*2＝28m フェンスブロック含む</t>
    <rPh sb="24" eb="25">
      <t>フク</t>
    </rPh>
    <phoneticPr fontId="2"/>
  </si>
  <si>
    <t>門扉</t>
    <rPh sb="0" eb="2">
      <t>モンピ</t>
    </rPh>
    <phoneticPr fontId="2"/>
  </si>
  <si>
    <t>溶融亜鉛メッキ</t>
    <rPh sb="0" eb="2">
      <t>ヨウユウ</t>
    </rPh>
    <rPh sb="2" eb="4">
      <t>アエン</t>
    </rPh>
    <phoneticPr fontId="2"/>
  </si>
  <si>
    <t>両開き</t>
    <rPh sb="0" eb="2">
      <t>リョウビラ</t>
    </rPh>
    <phoneticPr fontId="2"/>
  </si>
  <si>
    <t>松島無線基地局</t>
    <rPh sb="0" eb="2">
      <t>マツシマ</t>
    </rPh>
    <rPh sb="2" eb="7">
      <t>ムセンキチキョク</t>
    </rPh>
    <phoneticPr fontId="2"/>
  </si>
  <si>
    <t>専門工事会社諸経費</t>
    <rPh sb="0" eb="6">
      <t>センモンコウジガイシャ</t>
    </rPh>
    <rPh sb="6" eb="9">
      <t>ショケイヒ</t>
    </rPh>
    <phoneticPr fontId="2"/>
  </si>
  <si>
    <t>基礎工事</t>
    <rPh sb="0" eb="4">
      <t>キソコウジ</t>
    </rPh>
    <phoneticPr fontId="2"/>
  </si>
  <si>
    <t>局舎・鋼管柱</t>
    <rPh sb="0" eb="2">
      <t>キョクシャ</t>
    </rPh>
    <rPh sb="3" eb="5">
      <t>コウカン</t>
    </rPh>
    <rPh sb="5" eb="6">
      <t>ハシラ</t>
    </rPh>
    <phoneticPr fontId="2"/>
  </si>
  <si>
    <t>建築確認申請</t>
    <rPh sb="0" eb="4">
      <t>ケンチクカクニン</t>
    </rPh>
    <rPh sb="4" eb="6">
      <t>シンセイ</t>
    </rPh>
    <phoneticPr fontId="2"/>
  </si>
  <si>
    <t>B-1-1-1-2-1　明細書</t>
    <rPh sb="12" eb="15">
      <t>メイサイショ</t>
    </rPh>
    <phoneticPr fontId="2"/>
  </si>
  <si>
    <t>B-1-1-1-2-2　明細書</t>
    <rPh sb="12" eb="15">
      <t>メイサイショ</t>
    </rPh>
    <phoneticPr fontId="2"/>
  </si>
  <si>
    <t>B-1-1-1-2-3　明細書</t>
    <rPh sb="12" eb="15">
      <t>メイサイショ</t>
    </rPh>
    <phoneticPr fontId="2"/>
  </si>
  <si>
    <t>B-1-1-1-2-4　明細書</t>
    <rPh sb="12" eb="15">
      <t>メイサイショ</t>
    </rPh>
    <phoneticPr fontId="2"/>
  </si>
  <si>
    <t>B-1-1-1-2-5　明細書</t>
    <rPh sb="12" eb="15">
      <t>メイサイショ</t>
    </rPh>
    <phoneticPr fontId="2"/>
  </si>
  <si>
    <t>B-1-1-1-2-6　明細書</t>
    <rPh sb="12" eb="15">
      <t>メイサイショ</t>
    </rPh>
    <phoneticPr fontId="2"/>
  </si>
  <si>
    <t>B-1-1-1-3-2　明　細　書</t>
    <rPh sb="12" eb="13">
      <t>メイ</t>
    </rPh>
    <rPh sb="14" eb="15">
      <t>ホソ</t>
    </rPh>
    <rPh sb="16" eb="17">
      <t>ショ</t>
    </rPh>
    <phoneticPr fontId="2"/>
  </si>
  <si>
    <t>B-1-1-1-3-1　明　細　書</t>
    <rPh sb="12" eb="13">
      <t>メイ</t>
    </rPh>
    <rPh sb="14" eb="15">
      <t>ホソ</t>
    </rPh>
    <rPh sb="16" eb="17">
      <t>ショ</t>
    </rPh>
    <phoneticPr fontId="2"/>
  </si>
  <si>
    <t>局舎・鋼管柱</t>
    <rPh sb="0" eb="2">
      <t>キョクシャ</t>
    </rPh>
    <rPh sb="3" eb="5">
      <t>コウカン</t>
    </rPh>
    <rPh sb="5" eb="6">
      <t>ハシラ</t>
    </rPh>
    <phoneticPr fontId="3"/>
  </si>
  <si>
    <t>無線基地局基礎工事</t>
    <rPh sb="0" eb="5">
      <t>ムセンキチキョク</t>
    </rPh>
    <rPh sb="5" eb="7">
      <t>キソ</t>
    </rPh>
    <rPh sb="7" eb="9">
      <t>コウジ</t>
    </rPh>
    <phoneticPr fontId="3"/>
  </si>
  <si>
    <t>足場ボルト、底キャップ、内部通線加工費、環境色塗装費　含む</t>
    <rPh sb="0" eb="2">
      <t>アシバ</t>
    </rPh>
    <rPh sb="6" eb="7">
      <t>ソコ</t>
    </rPh>
    <rPh sb="12" eb="14">
      <t>ナイブ</t>
    </rPh>
    <rPh sb="14" eb="16">
      <t>ツウセン</t>
    </rPh>
    <rPh sb="16" eb="19">
      <t>カコウヒ</t>
    </rPh>
    <rPh sb="20" eb="22">
      <t>カンキョウ</t>
    </rPh>
    <rPh sb="22" eb="23">
      <t>ショク</t>
    </rPh>
    <rPh sb="23" eb="26">
      <t>トソウヒ</t>
    </rPh>
    <rPh sb="27" eb="28">
      <t>フク</t>
    </rPh>
    <phoneticPr fontId="2"/>
  </si>
  <si>
    <t>B-1-1-1-3-3　明　細　書</t>
    <rPh sb="12" eb="13">
      <t>メイ</t>
    </rPh>
    <rPh sb="14" eb="15">
      <t>ホソ</t>
    </rPh>
    <rPh sb="16" eb="17">
      <t>ショ</t>
    </rPh>
    <phoneticPr fontId="2"/>
  </si>
  <si>
    <t>法規制調査</t>
    <rPh sb="0" eb="3">
      <t>ホウキセイ</t>
    </rPh>
    <rPh sb="3" eb="5">
      <t>チョウサ</t>
    </rPh>
    <phoneticPr fontId="2"/>
  </si>
  <si>
    <t>現況測量</t>
    <rPh sb="0" eb="4">
      <t>ゲンキョウソクリョウ</t>
    </rPh>
    <phoneticPr fontId="2"/>
  </si>
  <si>
    <t>地質調査</t>
    <rPh sb="0" eb="4">
      <t>チシツチョウサ</t>
    </rPh>
    <phoneticPr fontId="2"/>
  </si>
  <si>
    <t>SS試験調査、報告書含む</t>
    <rPh sb="2" eb="4">
      <t>シケン</t>
    </rPh>
    <rPh sb="4" eb="6">
      <t>チョウサ</t>
    </rPh>
    <rPh sb="7" eb="10">
      <t>ホウコクショ</t>
    </rPh>
    <rPh sb="10" eb="11">
      <t>フク</t>
    </rPh>
    <phoneticPr fontId="2"/>
  </si>
  <si>
    <t>基礎構造計算・基礎設計・申請</t>
    <rPh sb="0" eb="2">
      <t>キソ</t>
    </rPh>
    <rPh sb="2" eb="6">
      <t>コウゾウケイサン</t>
    </rPh>
    <rPh sb="7" eb="11">
      <t>キソセッケイ</t>
    </rPh>
    <rPh sb="12" eb="14">
      <t>シンセイ</t>
    </rPh>
    <phoneticPr fontId="2"/>
  </si>
  <si>
    <t>局舎基礎構造計算及び設計</t>
    <rPh sb="0" eb="2">
      <t>キョクシャ</t>
    </rPh>
    <rPh sb="2" eb="4">
      <t>キソ</t>
    </rPh>
    <rPh sb="4" eb="8">
      <t>コウゾウケイサン</t>
    </rPh>
    <rPh sb="8" eb="9">
      <t>オヨ</t>
    </rPh>
    <rPh sb="10" eb="12">
      <t>セッケイ</t>
    </rPh>
    <phoneticPr fontId="2"/>
  </si>
  <si>
    <t>外構設計</t>
    <rPh sb="0" eb="2">
      <t>ガイコウ</t>
    </rPh>
    <rPh sb="2" eb="4">
      <t>セッケイ</t>
    </rPh>
    <phoneticPr fontId="2"/>
  </si>
  <si>
    <t>建築物確認申請（局舎）</t>
    <rPh sb="0" eb="3">
      <t>ケンチクブツ</t>
    </rPh>
    <rPh sb="3" eb="7">
      <t>カクニンシンセイ</t>
    </rPh>
    <rPh sb="8" eb="10">
      <t>キョクシャ</t>
    </rPh>
    <phoneticPr fontId="2"/>
  </si>
  <si>
    <t>B-1-1　明細書</t>
    <rPh sb="6" eb="8">
      <t>メイサイ</t>
    </rPh>
    <rPh sb="8" eb="9">
      <t>ショ</t>
    </rPh>
    <phoneticPr fontId="2"/>
  </si>
  <si>
    <t>B-1-2　明細書</t>
    <rPh sb="6" eb="8">
      <t>メイサイ</t>
    </rPh>
    <rPh sb="8" eb="9">
      <t>ショ</t>
    </rPh>
    <phoneticPr fontId="2"/>
  </si>
  <si>
    <t>申請関連</t>
    <rPh sb="0" eb="4">
      <t>シンセイカンレン</t>
    </rPh>
    <phoneticPr fontId="3"/>
  </si>
  <si>
    <t>1.6ｍ×2.4ｍ程度</t>
    <rPh sb="9" eb="11">
      <t>テイド</t>
    </rPh>
    <phoneticPr fontId="2"/>
  </si>
  <si>
    <t>　アスファルト撤去</t>
    <rPh sb="7" eb="9">
      <t>テッキョ</t>
    </rPh>
    <phoneticPr fontId="2"/>
  </si>
  <si>
    <t>カッター入れ</t>
    <rPh sb="4" eb="5">
      <t>イ</t>
    </rPh>
    <phoneticPr fontId="2"/>
  </si>
  <si>
    <t>発生材積込、運搬、処分</t>
    <rPh sb="0" eb="3">
      <t>ハッセイザイ</t>
    </rPh>
    <rPh sb="3" eb="5">
      <t>ツミコミ</t>
    </rPh>
    <rPh sb="6" eb="8">
      <t>ウンパン</t>
    </rPh>
    <rPh sb="9" eb="11">
      <t>ショブン</t>
    </rPh>
    <phoneticPr fontId="2"/>
  </si>
  <si>
    <t>　アスファルト復旧</t>
    <rPh sb="7" eb="9">
      <t>フッキュウ</t>
    </rPh>
    <phoneticPr fontId="2"/>
  </si>
  <si>
    <t>表層3Cm、基層5Cm、路盤15Cm</t>
    <rPh sb="0" eb="2">
      <t>ヒョウソウ</t>
    </rPh>
    <rPh sb="6" eb="8">
      <t>キソウ</t>
    </rPh>
    <rPh sb="12" eb="14">
      <t>ロバン</t>
    </rPh>
    <phoneticPr fontId="2"/>
  </si>
  <si>
    <t>砕石RC40-0</t>
    <rPh sb="0" eb="2">
      <t>サイセキ</t>
    </rPh>
    <phoneticPr fontId="2"/>
  </si>
  <si>
    <t>フェンスブロック含む</t>
    <rPh sb="8" eb="9">
      <t>フク</t>
    </rPh>
    <phoneticPr fontId="2"/>
  </si>
  <si>
    <t>高機能消防指令センター及び消防救急デジタル無線更新業務委託</t>
    <rPh sb="0" eb="7">
      <t>コウキノウショウボウシレイ</t>
    </rPh>
    <rPh sb="11" eb="12">
      <t>オヨ</t>
    </rPh>
    <rPh sb="13" eb="17">
      <t>ショウボウキュウキュウ</t>
    </rPh>
    <rPh sb="21" eb="23">
      <t>ムセン</t>
    </rPh>
    <rPh sb="23" eb="25">
      <t>コウシン</t>
    </rPh>
    <rPh sb="25" eb="29">
      <t>ギョウムイタク</t>
    </rPh>
    <phoneticPr fontId="2"/>
  </si>
  <si>
    <t>令和7年　月</t>
    <rPh sb="0" eb="2">
      <t>レイワ</t>
    </rPh>
    <rPh sb="3" eb="4">
      <t>ネン</t>
    </rPh>
    <rPh sb="5" eb="6">
      <t>ガツ</t>
    </rPh>
    <phoneticPr fontId="2"/>
  </si>
  <si>
    <t>庁内等への出動指令放送等の拡声、庁内スピーカへの出力アンプ</t>
    <phoneticPr fontId="2"/>
  </si>
  <si>
    <t>60W</t>
    <phoneticPr fontId="29"/>
  </si>
  <si>
    <t>119番通報受付から事案終了までの自動化、他装置との連携　サーバ</t>
    <rPh sb="3" eb="4">
      <t>バン</t>
    </rPh>
    <rPh sb="4" eb="6">
      <t>ツウホウ</t>
    </rPh>
    <rPh sb="6" eb="8">
      <t>ウケツケ</t>
    </rPh>
    <rPh sb="10" eb="12">
      <t>ジアン</t>
    </rPh>
    <rPh sb="12" eb="14">
      <t>シュウリョウ</t>
    </rPh>
    <rPh sb="17" eb="20">
      <t>ジドウカ</t>
    </rPh>
    <rPh sb="21" eb="24">
      <t>タソウチ</t>
    </rPh>
    <rPh sb="26" eb="28">
      <t>レンケイ</t>
    </rPh>
    <phoneticPr fontId="2"/>
  </si>
  <si>
    <t>指令センター表示盤に表示している映像を任意に選択し、プロジェクター等に表示</t>
    <rPh sb="0" eb="2">
      <t>シレイ</t>
    </rPh>
    <rPh sb="6" eb="9">
      <t>ヒョウジバン</t>
    </rPh>
    <rPh sb="10" eb="12">
      <t>ヒョウジ</t>
    </rPh>
    <rPh sb="16" eb="18">
      <t>エイゾウ</t>
    </rPh>
    <rPh sb="19" eb="21">
      <t>ニンイ</t>
    </rPh>
    <rPh sb="22" eb="24">
      <t>センタク</t>
    </rPh>
    <phoneticPr fontId="2"/>
  </si>
  <si>
    <t>各気象要素の検出、データロガーへの取込・集計、プリンタ出力、Webサーバ・プリンタ含む</t>
    <rPh sb="0" eb="5">
      <t>カクキショウヨウソ</t>
    </rPh>
    <rPh sb="6" eb="8">
      <t>ケンシュツ</t>
    </rPh>
    <rPh sb="17" eb="19">
      <t>トリコミ</t>
    </rPh>
    <rPh sb="20" eb="22">
      <t>シュウケイ</t>
    </rPh>
    <rPh sb="27" eb="29">
      <t>シュツリョク</t>
    </rPh>
    <phoneticPr fontId="2"/>
  </si>
  <si>
    <t>機器新設・指令設備</t>
    <rPh sb="0" eb="2">
      <t>キキ</t>
    </rPh>
    <rPh sb="2" eb="4">
      <t>シンセツ</t>
    </rPh>
    <rPh sb="5" eb="7">
      <t>シレイ</t>
    </rPh>
    <rPh sb="7" eb="9">
      <t>セツビ</t>
    </rPh>
    <phoneticPr fontId="2"/>
  </si>
  <si>
    <t>機器新設・無線設備</t>
    <rPh sb="0" eb="2">
      <t>キキ</t>
    </rPh>
    <rPh sb="2" eb="4">
      <t>シンセツ</t>
    </rPh>
    <rPh sb="5" eb="7">
      <t>ムセン</t>
    </rPh>
    <rPh sb="7" eb="9">
      <t>セツビ</t>
    </rPh>
    <phoneticPr fontId="2"/>
  </si>
  <si>
    <t>機器撤去・指令設備</t>
    <rPh sb="0" eb="2">
      <t>キキ</t>
    </rPh>
    <rPh sb="2" eb="4">
      <t>テッキョ</t>
    </rPh>
    <rPh sb="5" eb="7">
      <t>シレイ</t>
    </rPh>
    <rPh sb="7" eb="9">
      <t>セツビ</t>
    </rPh>
    <phoneticPr fontId="2"/>
  </si>
  <si>
    <t>機器撤去・無線設備</t>
    <rPh sb="0" eb="2">
      <t>キキ</t>
    </rPh>
    <rPh sb="2" eb="4">
      <t>テッキョ</t>
    </rPh>
    <rPh sb="5" eb="7">
      <t>ムセン</t>
    </rPh>
    <rPh sb="7" eb="9">
      <t>セツビ</t>
    </rPh>
    <phoneticPr fontId="2"/>
  </si>
  <si>
    <t>材料・指令設備</t>
    <rPh sb="0" eb="2">
      <t>ザイリョウ</t>
    </rPh>
    <rPh sb="3" eb="5">
      <t>シレイ</t>
    </rPh>
    <rPh sb="5" eb="7">
      <t>セツビ</t>
    </rPh>
    <phoneticPr fontId="2"/>
  </si>
  <si>
    <t>材料・無線設備</t>
    <rPh sb="0" eb="2">
      <t>ザイリョウ</t>
    </rPh>
    <rPh sb="3" eb="7">
      <t>ムセンセツビ</t>
    </rPh>
    <phoneticPr fontId="2"/>
  </si>
  <si>
    <t>デジタル無線設備</t>
    <phoneticPr fontId="2"/>
  </si>
  <si>
    <t>デジタル無線設備・材料</t>
    <rPh sb="6" eb="8">
      <t>セツビ</t>
    </rPh>
    <rPh sb="9" eb="11">
      <t>ザイリョウ</t>
    </rPh>
    <phoneticPr fontId="2"/>
  </si>
  <si>
    <t>14)</t>
  </si>
  <si>
    <t>1)</t>
  </si>
  <si>
    <t>NTT番ヶ森中継所
電源等設備撤去費</t>
    <rPh sb="3" eb="4">
      <t>バン</t>
    </rPh>
    <rPh sb="5" eb="6">
      <t>モリ</t>
    </rPh>
    <rPh sb="6" eb="9">
      <t>チュウケイジョ</t>
    </rPh>
    <rPh sb="10" eb="13">
      <t>デンゲンナド</t>
    </rPh>
    <rPh sb="13" eb="15">
      <t>セツビ</t>
    </rPh>
    <rPh sb="15" eb="18">
      <t>テッキョヒ</t>
    </rPh>
    <phoneticPr fontId="2"/>
  </si>
  <si>
    <t>108ｲﾝﾁLEDディスプレイ×2.5面分</t>
    <rPh sb="19" eb="20">
      <t>メン</t>
    </rPh>
    <rPh sb="20" eb="21">
      <t>ブン</t>
    </rPh>
    <phoneticPr fontId="2"/>
  </si>
  <si>
    <t>108インチLEDディスプレイ制御用</t>
    <rPh sb="15" eb="18">
      <t>セイギョヨウ</t>
    </rPh>
    <phoneticPr fontId="2"/>
  </si>
  <si>
    <t>55インチ程度液晶モニタ、設置金具等含む</t>
    <rPh sb="5" eb="7">
      <t>テイド</t>
    </rPh>
    <rPh sb="7" eb="9">
      <t>エキショウ</t>
    </rPh>
    <rPh sb="13" eb="15">
      <t>セッチ</t>
    </rPh>
    <rPh sb="15" eb="17">
      <t>カナグ</t>
    </rPh>
    <rPh sb="17" eb="18">
      <t>トウ</t>
    </rPh>
    <rPh sb="18" eb="19">
      <t>フク</t>
    </rPh>
    <phoneticPr fontId="2"/>
  </si>
  <si>
    <t>J－ALERT設備一部更新及び移設費</t>
    <rPh sb="7" eb="9">
      <t>セツビ</t>
    </rPh>
    <rPh sb="9" eb="11">
      <t>イチブ</t>
    </rPh>
    <rPh sb="11" eb="13">
      <t>コウシン</t>
    </rPh>
    <rPh sb="13" eb="14">
      <t>オヨ</t>
    </rPh>
    <rPh sb="15" eb="17">
      <t>イセツ</t>
    </rPh>
    <rPh sb="17" eb="1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</si>
</sst>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&quot;円&quot;"/>
    <numFmt numFmtId="177" formatCode="General\%"/>
    <numFmt numFmtId="178" formatCode="\-#,##0"/>
    <numFmt numFmtId="179" formatCode="#,##0.00_ "/>
    <numFmt numFmtId="180" formatCode="0.00000000000_ "/>
    <numFmt numFmtId="181" formatCode="#,##0_);[Red]\(#,##0\)"/>
    <numFmt numFmtId="182" formatCode="0.0_ "/>
    <numFmt numFmtId="183" formatCode="0.000_);[Red]\(0.000\)"/>
    <numFmt numFmtId="184" formatCode="0.0_);[Red]\(0.0\)"/>
    <numFmt numFmtId="185" formatCode="#,##0_ "/>
    <numFmt numFmtId="186" formatCode="#,##0_);\(#,##0\)"/>
    <numFmt numFmtId="187" formatCode="#,##0.000_);[Red]\(#,##0.000\)"/>
    <numFmt numFmtId="188" formatCode="[$-411]ggge&quot;年&quot;m&quot;月&quot;d&quot;日&quot;;@"/>
    <numFmt numFmtId="189" formatCode="#,##0.0_ "/>
    <numFmt numFmtId="190" formatCode="#,##0.0000_);[Red]\(#,##0.0000\)"/>
    <numFmt numFmtId="191" formatCode="#,##0.0_);[Red]\(#,##0.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i/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0" fillId="0" borderId="0">
      <alignment horizontal="center" vertical="center"/>
    </xf>
    <xf numFmtId="0" fontId="19" fillId="4" borderId="0" applyNumberFormat="0" applyBorder="0" applyAlignment="0" applyProtection="0">
      <alignment vertical="center"/>
    </xf>
    <xf numFmtId="0" fontId="20" fillId="0" borderId="0">
      <alignment horizontal="center" vertical="center"/>
    </xf>
  </cellStyleXfs>
  <cellXfs count="274">
    <xf numFmtId="0" fontId="0" fillId="0" borderId="0" xfId="0"/>
    <xf numFmtId="3" fontId="21" fillId="0" borderId="0" xfId="0" applyNumberFormat="1" applyFont="1" applyAlignment="1">
      <alignment shrinkToFit="1"/>
    </xf>
    <xf numFmtId="3" fontId="20" fillId="0" borderId="0" xfId="0" applyNumberFormat="1" applyFont="1" applyAlignment="1">
      <alignment shrinkToFit="1"/>
    </xf>
    <xf numFmtId="181" fontId="21" fillId="0" borderId="0" xfId="0" applyNumberFormat="1" applyFont="1" applyAlignment="1">
      <alignment shrinkToFit="1"/>
    </xf>
    <xf numFmtId="3" fontId="21" fillId="0" borderId="0" xfId="0" applyNumberFormat="1" applyFont="1" applyAlignment="1">
      <alignment horizontal="center" shrinkToFit="1"/>
    </xf>
    <xf numFmtId="3" fontId="23" fillId="0" borderId="0" xfId="0" applyNumberFormat="1" applyFont="1" applyAlignment="1">
      <alignment horizontal="right" vertical="center" shrinkToFit="1"/>
    </xf>
    <xf numFmtId="3" fontId="23" fillId="0" borderId="0" xfId="0" applyNumberFormat="1" applyFont="1" applyAlignment="1">
      <alignment horizontal="left" vertical="center" shrinkToFit="1"/>
    </xf>
    <xf numFmtId="3" fontId="20" fillId="0" borderId="10" xfId="0" applyNumberFormat="1" applyFont="1" applyBorder="1" applyAlignment="1">
      <alignment horizontal="left" shrinkToFit="1"/>
    </xf>
    <xf numFmtId="0" fontId="20" fillId="0" borderId="11" xfId="0" applyFont="1" applyBorder="1" applyAlignment="1">
      <alignment horizontal="right" shrinkToFit="1"/>
    </xf>
    <xf numFmtId="3" fontId="20" fillId="0" borderId="11" xfId="0" applyNumberFormat="1" applyFont="1" applyBorder="1" applyAlignment="1">
      <alignment horizontal="center" shrinkToFit="1"/>
    </xf>
    <xf numFmtId="3" fontId="20" fillId="0" borderId="11" xfId="0" applyNumberFormat="1" applyFont="1" applyBorder="1" applyAlignment="1">
      <alignment horizontal="right" shrinkToFit="1"/>
    </xf>
    <xf numFmtId="3" fontId="20" fillId="0" borderId="10" xfId="0" applyNumberFormat="1" applyFont="1" applyBorder="1" applyAlignment="1">
      <alignment shrinkToFit="1"/>
    </xf>
    <xf numFmtId="3" fontId="20" fillId="0" borderId="12" xfId="0" applyNumberFormat="1" applyFont="1" applyBorder="1" applyAlignment="1">
      <alignment horizontal="left" shrinkToFit="1"/>
    </xf>
    <xf numFmtId="0" fontId="20" fillId="0" borderId="12" xfId="0" applyFont="1" applyBorder="1" applyAlignment="1">
      <alignment shrinkToFit="1"/>
    </xf>
    <xf numFmtId="3" fontId="20" fillId="0" borderId="12" xfId="0" applyNumberFormat="1" applyFont="1" applyBorder="1" applyAlignment="1">
      <alignment shrinkToFit="1"/>
    </xf>
    <xf numFmtId="3" fontId="20" fillId="0" borderId="12" xfId="0" applyNumberFormat="1" applyFont="1" applyBorder="1" applyAlignment="1">
      <alignment horizontal="center" shrinkToFit="1"/>
    </xf>
    <xf numFmtId="3" fontId="21" fillId="0" borderId="0" xfId="0" applyNumberFormat="1" applyFont="1" applyAlignment="1">
      <alignment horizontal="right" shrinkToFit="1"/>
    </xf>
    <xf numFmtId="181" fontId="20" fillId="0" borderId="11" xfId="0" applyNumberFormat="1" applyFont="1" applyBorder="1" applyAlignment="1">
      <alignment horizontal="right" shrinkToFit="1"/>
    </xf>
    <xf numFmtId="181" fontId="20" fillId="0" borderId="12" xfId="0" applyNumberFormat="1" applyFont="1" applyBorder="1" applyAlignment="1">
      <alignment shrinkToFit="1"/>
    </xf>
    <xf numFmtId="3" fontId="23" fillId="0" borderId="0" xfId="0" applyNumberFormat="1" applyFont="1" applyAlignment="1">
      <alignment horizontal="center" vertical="center" shrinkToFit="1"/>
    </xf>
    <xf numFmtId="3" fontId="21" fillId="0" borderId="0" xfId="0" applyNumberFormat="1" applyFont="1"/>
    <xf numFmtId="3" fontId="20" fillId="0" borderId="10" xfId="0" applyNumberFormat="1" applyFont="1" applyBorder="1" applyAlignment="1">
      <alignment horizontal="center" shrinkToFit="1"/>
    </xf>
    <xf numFmtId="0" fontId="21" fillId="0" borderId="0" xfId="0" applyFont="1"/>
    <xf numFmtId="184" fontId="20" fillId="0" borderId="11" xfId="0" applyNumberFormat="1" applyFont="1" applyBorder="1" applyAlignment="1">
      <alignment horizontal="right" shrinkToFit="1"/>
    </xf>
    <xf numFmtId="184" fontId="20" fillId="0" borderId="12" xfId="0" applyNumberFormat="1" applyFont="1" applyBorder="1" applyAlignment="1">
      <alignment shrinkToFit="1"/>
    </xf>
    <xf numFmtId="183" fontId="20" fillId="0" borderId="11" xfId="0" applyNumberFormat="1" applyFont="1" applyBorder="1" applyAlignment="1">
      <alignment horizontal="right" shrinkToFit="1"/>
    </xf>
    <xf numFmtId="183" fontId="20" fillId="0" borderId="12" xfId="0" applyNumberFormat="1" applyFont="1" applyBorder="1" applyAlignment="1">
      <alignment shrinkToFit="1"/>
    </xf>
    <xf numFmtId="187" fontId="20" fillId="0" borderId="11" xfId="0" applyNumberFormat="1" applyFont="1" applyBorder="1" applyAlignment="1">
      <alignment horizontal="right" shrinkToFit="1"/>
    </xf>
    <xf numFmtId="187" fontId="20" fillId="0" borderId="12" xfId="0" applyNumberFormat="1" applyFont="1" applyBorder="1" applyAlignment="1">
      <alignment shrinkToFit="1"/>
    </xf>
    <xf numFmtId="3" fontId="26" fillId="0" borderId="0" xfId="0" applyNumberFormat="1" applyFont="1" applyAlignment="1">
      <alignment horizontal="right" shrinkToFit="1"/>
    </xf>
    <xf numFmtId="181" fontId="20" fillId="0" borderId="11" xfId="0" applyNumberFormat="1" applyFont="1" applyBorder="1" applyAlignment="1" applyProtection="1">
      <alignment horizontal="right" shrinkToFit="1"/>
      <protection locked="0"/>
    </xf>
    <xf numFmtId="3" fontId="21" fillId="0" borderId="0" xfId="0" applyNumberFormat="1" applyFont="1" applyAlignment="1" applyProtection="1">
      <alignment shrinkToFit="1"/>
      <protection locked="0"/>
    </xf>
    <xf numFmtId="3" fontId="21" fillId="0" borderId="13" xfId="0" applyNumberFormat="1" applyFont="1" applyBorder="1" applyAlignment="1">
      <alignment shrinkToFit="1"/>
    </xf>
    <xf numFmtId="3" fontId="23" fillId="0" borderId="13" xfId="0" applyNumberFormat="1" applyFont="1" applyBorder="1" applyAlignment="1">
      <alignment horizontal="left" vertical="center" shrinkToFit="1"/>
    </xf>
    <xf numFmtId="3" fontId="20" fillId="0" borderId="10" xfId="0" applyNumberFormat="1" applyFont="1" applyBorder="1" applyAlignment="1" applyProtection="1">
      <alignment shrinkToFit="1"/>
      <protection locked="0"/>
    </xf>
    <xf numFmtId="3" fontId="20" fillId="0" borderId="12" xfId="0" applyNumberFormat="1" applyFont="1" applyBorder="1" applyAlignment="1" applyProtection="1">
      <alignment shrinkToFit="1"/>
      <protection locked="0"/>
    </xf>
    <xf numFmtId="186" fontId="20" fillId="0" borderId="11" xfId="0" applyNumberFormat="1" applyFont="1" applyBorder="1" applyAlignment="1" applyProtection="1">
      <alignment horizontal="right" shrinkToFit="1"/>
      <protection locked="0"/>
    </xf>
    <xf numFmtId="186" fontId="20" fillId="0" borderId="12" xfId="0" applyNumberFormat="1" applyFont="1" applyBorder="1" applyAlignment="1" applyProtection="1">
      <alignment shrinkToFit="1"/>
      <protection locked="0"/>
    </xf>
    <xf numFmtId="3" fontId="20" fillId="0" borderId="15" xfId="0" applyNumberFormat="1" applyFont="1" applyBorder="1" applyAlignment="1" applyProtection="1">
      <alignment shrinkToFit="1"/>
      <protection locked="0"/>
    </xf>
    <xf numFmtId="179" fontId="20" fillId="0" borderId="11" xfId="0" applyNumberFormat="1" applyFont="1" applyBorder="1" applyAlignment="1" applyProtection="1">
      <alignment horizontal="right" shrinkToFit="1"/>
      <protection locked="0"/>
    </xf>
    <xf numFmtId="3" fontId="26" fillId="0" borderId="0" xfId="0" applyNumberFormat="1" applyFont="1" applyAlignment="1" applyProtection="1">
      <alignment horizontal="right" shrinkToFit="1"/>
      <protection locked="0"/>
    </xf>
    <xf numFmtId="0" fontId="21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1" fillId="0" borderId="19" xfId="0" applyFont="1" applyBorder="1"/>
    <xf numFmtId="0" fontId="21" fillId="0" borderId="20" xfId="0" applyFont="1" applyBorder="1"/>
    <xf numFmtId="0" fontId="22" fillId="0" borderId="0" xfId="0" applyFont="1"/>
    <xf numFmtId="0" fontId="21" fillId="0" borderId="21" xfId="0" applyFont="1" applyBorder="1"/>
    <xf numFmtId="0" fontId="21" fillId="0" borderId="22" xfId="0" applyFont="1" applyBorder="1"/>
    <xf numFmtId="0" fontId="24" fillId="0" borderId="23" xfId="0" applyFont="1" applyBorder="1" applyAlignment="1">
      <alignment horizontal="right"/>
    </xf>
    <xf numFmtId="3" fontId="21" fillId="0" borderId="24" xfId="0" applyNumberFormat="1" applyFont="1" applyBorder="1" applyAlignment="1">
      <alignment shrinkToFit="1"/>
    </xf>
    <xf numFmtId="3" fontId="21" fillId="0" borderId="25" xfId="0" applyNumberFormat="1" applyFont="1" applyBorder="1" applyAlignment="1">
      <alignment shrinkToFit="1"/>
    </xf>
    <xf numFmtId="3" fontId="21" fillId="0" borderId="27" xfId="0" applyNumberFormat="1" applyFont="1" applyBorder="1" applyAlignment="1">
      <alignment shrinkToFit="1"/>
    </xf>
    <xf numFmtId="189" fontId="20" fillId="0" borderId="11" xfId="0" applyNumberFormat="1" applyFont="1" applyBorder="1" applyAlignment="1">
      <alignment horizontal="right" shrinkToFit="1"/>
    </xf>
    <xf numFmtId="189" fontId="20" fillId="0" borderId="12" xfId="0" applyNumberFormat="1" applyFont="1" applyBorder="1" applyAlignment="1">
      <alignment shrinkToFit="1"/>
    </xf>
    <xf numFmtId="4" fontId="20" fillId="0" borderId="10" xfId="0" applyNumberFormat="1" applyFont="1" applyBorder="1" applyAlignment="1">
      <alignment horizontal="left" shrinkToFit="1"/>
    </xf>
    <xf numFmtId="4" fontId="20" fillId="0" borderId="12" xfId="0" applyNumberFormat="1" applyFont="1" applyBorder="1" applyAlignment="1">
      <alignment horizontal="left" shrinkToFit="1"/>
    </xf>
    <xf numFmtId="0" fontId="27" fillId="0" borderId="19" xfId="0" applyFont="1" applyBorder="1"/>
    <xf numFmtId="0" fontId="27" fillId="0" borderId="0" xfId="0" applyFont="1"/>
    <xf numFmtId="0" fontId="27" fillId="0" borderId="20" xfId="0" applyFont="1" applyBorder="1"/>
    <xf numFmtId="185" fontId="20" fillId="0" borderId="11" xfId="0" applyNumberFormat="1" applyFont="1" applyBorder="1" applyAlignment="1">
      <alignment horizontal="right" shrinkToFit="1"/>
    </xf>
    <xf numFmtId="185" fontId="20" fillId="0" borderId="12" xfId="0" applyNumberFormat="1" applyFont="1" applyBorder="1" applyAlignment="1">
      <alignment shrinkToFit="1"/>
    </xf>
    <xf numFmtId="176" fontId="23" fillId="0" borderId="0" xfId="0" applyNumberFormat="1" applyFont="1" applyAlignment="1">
      <alignment horizontal="center" vertical="center" shrinkToFit="1"/>
    </xf>
    <xf numFmtId="3" fontId="28" fillId="0" borderId="29" xfId="0" applyNumberFormat="1" applyFont="1" applyBorder="1" applyAlignment="1">
      <alignment horizontal="center" vertical="center" shrinkToFit="1"/>
    </xf>
    <xf numFmtId="3" fontId="28" fillId="0" borderId="30" xfId="0" applyNumberFormat="1" applyFont="1" applyBorder="1" applyAlignment="1">
      <alignment horizontal="center" vertical="center" shrinkToFit="1"/>
    </xf>
    <xf numFmtId="3" fontId="28" fillId="0" borderId="10" xfId="0" applyNumberFormat="1" applyFont="1" applyBorder="1" applyAlignment="1">
      <alignment horizontal="left" vertical="center" shrinkToFit="1"/>
    </xf>
    <xf numFmtId="3" fontId="28" fillId="0" borderId="10" xfId="0" applyNumberFormat="1" applyFont="1" applyBorder="1" applyAlignment="1">
      <alignment horizontal="left" shrinkToFit="1"/>
    </xf>
    <xf numFmtId="181" fontId="28" fillId="0" borderId="11" xfId="0" applyNumberFormat="1" applyFont="1" applyBorder="1" applyAlignment="1">
      <alignment horizontal="right" shrinkToFit="1"/>
    </xf>
    <xf numFmtId="3" fontId="28" fillId="0" borderId="11" xfId="0" applyNumberFormat="1" applyFont="1" applyBorder="1" applyAlignment="1">
      <alignment horizontal="center" shrinkToFit="1"/>
    </xf>
    <xf numFmtId="3" fontId="28" fillId="0" borderId="10" xfId="0" applyNumberFormat="1" applyFont="1" applyBorder="1" applyAlignment="1" applyProtection="1">
      <alignment shrinkToFit="1"/>
      <protection locked="0"/>
    </xf>
    <xf numFmtId="3" fontId="28" fillId="0" borderId="12" xfId="0" applyNumberFormat="1" applyFont="1" applyBorder="1" applyAlignment="1">
      <alignment horizontal="left" vertical="center" shrinkToFit="1"/>
    </xf>
    <xf numFmtId="3" fontId="28" fillId="0" borderId="12" xfId="0" applyNumberFormat="1" applyFont="1" applyBorder="1" applyAlignment="1">
      <alignment horizontal="left" shrinkToFit="1"/>
    </xf>
    <xf numFmtId="181" fontId="28" fillId="0" borderId="12" xfId="0" applyNumberFormat="1" applyFont="1" applyBorder="1" applyAlignment="1">
      <alignment shrinkToFit="1"/>
    </xf>
    <xf numFmtId="3" fontId="28" fillId="0" borderId="12" xfId="0" applyNumberFormat="1" applyFont="1" applyBorder="1" applyAlignment="1">
      <alignment shrinkToFit="1"/>
    </xf>
    <xf numFmtId="3" fontId="28" fillId="0" borderId="12" xfId="0" applyNumberFormat="1" applyFont="1" applyBorder="1" applyAlignment="1" applyProtection="1">
      <alignment shrinkToFit="1"/>
      <protection locked="0"/>
    </xf>
    <xf numFmtId="3" fontId="28" fillId="0" borderId="26" xfId="0" applyNumberFormat="1" applyFont="1" applyBorder="1" applyAlignment="1">
      <alignment horizontal="center" vertical="center" shrinkToFit="1"/>
    </xf>
    <xf numFmtId="3" fontId="28" fillId="0" borderId="27" xfId="0" applyNumberFormat="1" applyFont="1" applyBorder="1" applyAlignment="1">
      <alignment horizontal="center" vertical="center" shrinkToFit="1"/>
    </xf>
    <xf numFmtId="181" fontId="20" fillId="0" borderId="14" xfId="0" applyNumberFormat="1" applyFont="1" applyBorder="1" applyAlignment="1" applyProtection="1">
      <alignment horizontal="right" shrinkToFit="1"/>
      <protection locked="0"/>
    </xf>
    <xf numFmtId="3" fontId="21" fillId="0" borderId="15" xfId="0" applyNumberFormat="1" applyFont="1" applyBorder="1" applyAlignment="1">
      <alignment shrinkToFit="1"/>
    </xf>
    <xf numFmtId="3" fontId="20" fillId="0" borderId="15" xfId="0" applyNumberFormat="1" applyFont="1" applyBorder="1" applyAlignment="1">
      <alignment vertical="center" shrinkToFit="1"/>
    </xf>
    <xf numFmtId="3" fontId="20" fillId="0" borderId="24" xfId="0" applyNumberFormat="1" applyFont="1" applyBorder="1" applyAlignment="1">
      <alignment vertical="center" shrinkToFit="1"/>
    </xf>
    <xf numFmtId="3" fontId="20" fillId="0" borderId="15" xfId="0" applyNumberFormat="1" applyFont="1" applyBorder="1" applyAlignment="1">
      <alignment horizontal="left" shrinkToFit="1"/>
    </xf>
    <xf numFmtId="3" fontId="20" fillId="0" borderId="26" xfId="0" applyNumberFormat="1" applyFont="1" applyBorder="1" applyAlignment="1">
      <alignment vertical="center" shrinkToFit="1"/>
    </xf>
    <xf numFmtId="181" fontId="20" fillId="0" borderId="11" xfId="0" applyNumberFormat="1" applyFont="1" applyBorder="1" applyAlignment="1">
      <alignment shrinkToFit="1"/>
    </xf>
    <xf numFmtId="181" fontId="20" fillId="0" borderId="14" xfId="0" applyNumberFormat="1" applyFont="1" applyBorder="1" applyAlignment="1">
      <alignment horizontal="right" shrinkToFit="1"/>
    </xf>
    <xf numFmtId="3" fontId="20" fillId="0" borderId="14" xfId="0" applyNumberFormat="1" applyFont="1" applyBorder="1" applyAlignment="1">
      <alignment horizontal="center" shrinkToFit="1"/>
    </xf>
    <xf numFmtId="3" fontId="21" fillId="0" borderId="26" xfId="0" applyNumberFormat="1" applyFont="1" applyBorder="1" applyAlignment="1">
      <alignment shrinkToFit="1"/>
    </xf>
    <xf numFmtId="181" fontId="20" fillId="0" borderId="31" xfId="0" applyNumberFormat="1" applyFont="1" applyBorder="1" applyAlignment="1">
      <alignment shrinkToFit="1"/>
    </xf>
    <xf numFmtId="3" fontId="20" fillId="0" borderId="31" xfId="0" applyNumberFormat="1" applyFont="1" applyBorder="1" applyAlignment="1">
      <alignment shrinkToFit="1"/>
    </xf>
    <xf numFmtId="10" fontId="20" fillId="0" borderId="12" xfId="0" applyNumberFormat="1" applyFont="1" applyBorder="1" applyAlignment="1">
      <alignment horizontal="center" shrinkToFit="1"/>
    </xf>
    <xf numFmtId="181" fontId="20" fillId="0" borderId="11" xfId="0" quotePrefix="1" applyNumberFormat="1" applyFont="1" applyBorder="1" applyAlignment="1" applyProtection="1">
      <alignment horizontal="right" shrinkToFit="1"/>
      <protection locked="0"/>
    </xf>
    <xf numFmtId="3" fontId="20" fillId="0" borderId="11" xfId="0" applyNumberFormat="1" applyFont="1" applyBorder="1" applyAlignment="1">
      <alignment shrinkToFit="1"/>
    </xf>
    <xf numFmtId="177" fontId="20" fillId="0" borderId="12" xfId="0" applyNumberFormat="1" applyFont="1" applyBorder="1" applyAlignment="1">
      <alignment horizontal="center" shrinkToFit="1"/>
    </xf>
    <xf numFmtId="178" fontId="20" fillId="0" borderId="11" xfId="0" applyNumberFormat="1" applyFont="1" applyBorder="1" applyAlignment="1">
      <alignment horizontal="right" shrinkToFit="1"/>
    </xf>
    <xf numFmtId="180" fontId="20" fillId="0" borderId="12" xfId="0" applyNumberFormat="1" applyFont="1" applyBorder="1" applyAlignment="1">
      <alignment horizontal="center" shrinkToFit="1"/>
    </xf>
    <xf numFmtId="3" fontId="20" fillId="0" borderId="10" xfId="0" applyNumberFormat="1" applyFont="1" applyBorder="1" applyAlignment="1">
      <alignment horizontal="left"/>
    </xf>
    <xf numFmtId="0" fontId="33" fillId="0" borderId="0" xfId="42" applyFont="1">
      <alignment horizontal="center" vertical="center"/>
    </xf>
    <xf numFmtId="3" fontId="28" fillId="0" borderId="29" xfId="0" applyNumberFormat="1" applyFont="1" applyBorder="1" applyAlignment="1">
      <alignment vertical="center" shrinkToFit="1"/>
    </xf>
    <xf numFmtId="3" fontId="28" fillId="0" borderId="10" xfId="0" applyNumberFormat="1" applyFont="1" applyBorder="1" applyAlignment="1">
      <alignment vertical="center" shrinkToFit="1"/>
    </xf>
    <xf numFmtId="3" fontId="28" fillId="0" borderId="24" xfId="0" applyNumberFormat="1" applyFont="1" applyBorder="1" applyAlignment="1">
      <alignment vertical="center" shrinkToFit="1"/>
    </xf>
    <xf numFmtId="3" fontId="28" fillId="0" borderId="15" xfId="0" applyNumberFormat="1" applyFont="1" applyBorder="1" applyAlignment="1">
      <alignment vertical="center" shrinkToFit="1"/>
    </xf>
    <xf numFmtId="3" fontId="28" fillId="0" borderId="26" xfId="0" applyNumberFormat="1" applyFont="1" applyBorder="1" applyAlignment="1">
      <alignment vertical="center" shrinkToFit="1"/>
    </xf>
    <xf numFmtId="3" fontId="28" fillId="0" borderId="12" xfId="0" applyNumberFormat="1" applyFont="1" applyBorder="1" applyAlignment="1">
      <alignment vertical="center" shrinkToFit="1"/>
    </xf>
    <xf numFmtId="3" fontId="36" fillId="0" borderId="12" xfId="0" applyNumberFormat="1" applyFont="1" applyBorder="1" applyAlignment="1" applyProtection="1">
      <alignment horizontal="right" shrinkToFit="1"/>
      <protection locked="0"/>
    </xf>
    <xf numFmtId="3" fontId="20" fillId="0" borderId="12" xfId="0" applyNumberFormat="1" applyFont="1" applyBorder="1" applyAlignment="1" applyProtection="1">
      <alignment horizontal="right" shrinkToFit="1"/>
      <protection locked="0"/>
    </xf>
    <xf numFmtId="181" fontId="36" fillId="0" borderId="11" xfId="0" applyNumberFormat="1" applyFont="1" applyBorder="1" applyAlignment="1" applyProtection="1">
      <alignment horizontal="right" vertical="center" shrinkToFit="1"/>
      <protection locked="0"/>
    </xf>
    <xf numFmtId="3" fontId="30" fillId="0" borderId="10" xfId="0" applyNumberFormat="1" applyFont="1" applyBorder="1" applyAlignment="1">
      <alignment horizontal="left" shrinkToFit="1"/>
    </xf>
    <xf numFmtId="3" fontId="30" fillId="0" borderId="12" xfId="0" applyNumberFormat="1" applyFont="1" applyBorder="1" applyAlignment="1">
      <alignment horizontal="left" shrinkToFit="1"/>
    </xf>
    <xf numFmtId="181" fontId="30" fillId="0" borderId="11" xfId="0" applyNumberFormat="1" applyFont="1" applyBorder="1" applyAlignment="1" applyProtection="1">
      <alignment horizontal="right" shrinkToFit="1"/>
      <protection locked="0"/>
    </xf>
    <xf numFmtId="181" fontId="30" fillId="0" borderId="12" xfId="0" applyNumberFormat="1" applyFont="1" applyBorder="1" applyAlignment="1" applyProtection="1">
      <alignment shrinkToFit="1"/>
      <protection locked="0"/>
    </xf>
    <xf numFmtId="187" fontId="30" fillId="0" borderId="11" xfId="0" applyNumberFormat="1" applyFont="1" applyBorder="1" applyAlignment="1">
      <alignment horizontal="right" shrinkToFit="1"/>
    </xf>
    <xf numFmtId="181" fontId="30" fillId="0" borderId="11" xfId="0" applyNumberFormat="1" applyFont="1" applyBorder="1" applyAlignment="1">
      <alignment horizontal="right" shrinkToFit="1"/>
    </xf>
    <xf numFmtId="181" fontId="30" fillId="0" borderId="11" xfId="0" applyNumberFormat="1" applyFont="1" applyBorder="1" applyAlignment="1">
      <alignment horizontal="center" shrinkToFit="1"/>
    </xf>
    <xf numFmtId="181" fontId="30" fillId="0" borderId="12" xfId="0" applyNumberFormat="1" applyFont="1" applyBorder="1" applyAlignment="1">
      <alignment shrinkToFit="1"/>
    </xf>
    <xf numFmtId="3" fontId="30" fillId="0" borderId="10" xfId="0" applyNumberFormat="1" applyFont="1" applyBorder="1" applyAlignment="1">
      <alignment horizontal="right" shrinkToFit="1"/>
    </xf>
    <xf numFmtId="3" fontId="30" fillId="0" borderId="12" xfId="0" applyNumberFormat="1" applyFont="1" applyBorder="1" applyAlignment="1">
      <alignment horizontal="right" shrinkToFit="1"/>
    </xf>
    <xf numFmtId="3" fontId="20" fillId="0" borderId="10" xfId="0" applyNumberFormat="1" applyFont="1" applyBorder="1" applyAlignment="1">
      <alignment horizontal="right" shrinkToFit="1"/>
    </xf>
    <xf numFmtId="3" fontId="20" fillId="0" borderId="12" xfId="0" applyNumberFormat="1" applyFont="1" applyBorder="1" applyAlignment="1">
      <alignment horizontal="right" shrinkToFit="1"/>
    </xf>
    <xf numFmtId="3" fontId="30" fillId="0" borderId="12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 shrinkToFit="1"/>
    </xf>
    <xf numFmtId="10" fontId="30" fillId="0" borderId="12" xfId="0" applyNumberFormat="1" applyFont="1" applyBorder="1" applyAlignment="1">
      <alignment horizontal="center" shrinkToFit="1"/>
    </xf>
    <xf numFmtId="3" fontId="30" fillId="0" borderId="10" xfId="0" applyNumberFormat="1" applyFont="1" applyBorder="1" applyAlignment="1">
      <alignment horizontal="left"/>
    </xf>
    <xf numFmtId="10" fontId="30" fillId="0" borderId="12" xfId="0" applyNumberFormat="1" applyFont="1" applyBorder="1" applyAlignment="1">
      <alignment shrinkToFit="1"/>
    </xf>
    <xf numFmtId="187" fontId="30" fillId="0" borderId="12" xfId="0" applyNumberFormat="1" applyFont="1" applyBorder="1" applyAlignment="1">
      <alignment shrinkToFit="1"/>
    </xf>
    <xf numFmtId="177" fontId="30" fillId="0" borderId="12" xfId="0" applyNumberFormat="1" applyFont="1" applyBorder="1" applyAlignment="1">
      <alignment horizontal="left" shrinkToFit="1"/>
    </xf>
    <xf numFmtId="3" fontId="30" fillId="0" borderId="10" xfId="0" applyNumberFormat="1" applyFont="1" applyBorder="1" applyAlignment="1" applyProtection="1">
      <alignment shrinkToFit="1"/>
      <protection locked="0"/>
    </xf>
    <xf numFmtId="3" fontId="30" fillId="0" borderId="12" xfId="0" applyNumberFormat="1" applyFont="1" applyBorder="1" applyAlignment="1" applyProtection="1">
      <alignment shrinkToFit="1"/>
      <protection locked="0"/>
    </xf>
    <xf numFmtId="190" fontId="30" fillId="0" borderId="11" xfId="0" applyNumberFormat="1" applyFont="1" applyBorder="1" applyAlignment="1">
      <alignment horizontal="right" shrinkToFit="1"/>
    </xf>
    <xf numFmtId="3" fontId="20" fillId="0" borderId="10" xfId="42" applyNumberFormat="1" applyBorder="1" applyAlignment="1">
      <alignment horizontal="left" vertical="center"/>
    </xf>
    <xf numFmtId="184" fontId="20" fillId="0" borderId="11" xfId="42" applyNumberFormat="1" applyBorder="1" applyAlignment="1">
      <alignment horizontal="right" shrinkToFit="1"/>
    </xf>
    <xf numFmtId="3" fontId="20" fillId="0" borderId="11" xfId="42" applyNumberFormat="1" applyBorder="1" applyAlignment="1">
      <alignment horizontal="center" shrinkToFit="1"/>
    </xf>
    <xf numFmtId="191" fontId="20" fillId="0" borderId="11" xfId="42" applyNumberFormat="1" applyBorder="1" applyAlignment="1" applyProtection="1">
      <alignment horizontal="right" shrinkToFit="1"/>
      <protection locked="0"/>
    </xf>
    <xf numFmtId="186" fontId="20" fillId="0" borderId="11" xfId="42" applyNumberFormat="1" applyBorder="1" applyAlignment="1" applyProtection="1">
      <alignment horizontal="right" shrinkToFit="1"/>
      <protection locked="0"/>
    </xf>
    <xf numFmtId="0" fontId="20" fillId="0" borderId="12" xfId="42" applyBorder="1" applyAlignment="1">
      <alignment horizontal="left" vertical="center"/>
    </xf>
    <xf numFmtId="184" fontId="20" fillId="0" borderId="12" xfId="42" applyNumberFormat="1" applyBorder="1" applyAlignment="1">
      <alignment shrinkToFit="1"/>
    </xf>
    <xf numFmtId="3" fontId="20" fillId="0" borderId="12" xfId="42" applyNumberFormat="1" applyBorder="1" applyAlignment="1">
      <alignment shrinkToFit="1"/>
    </xf>
    <xf numFmtId="191" fontId="20" fillId="0" borderId="12" xfId="42" applyNumberFormat="1" applyBorder="1" applyAlignment="1" applyProtection="1">
      <alignment shrinkToFit="1"/>
      <protection locked="0"/>
    </xf>
    <xf numFmtId="186" fontId="20" fillId="0" borderId="12" xfId="42" applyNumberFormat="1" applyBorder="1" applyAlignment="1" applyProtection="1">
      <alignment shrinkToFit="1"/>
      <protection locked="0"/>
    </xf>
    <xf numFmtId="189" fontId="20" fillId="0" borderId="11" xfId="42" applyNumberFormat="1" applyBorder="1" applyAlignment="1">
      <alignment horizontal="right" shrinkToFit="1"/>
    </xf>
    <xf numFmtId="189" fontId="20" fillId="0" borderId="12" xfId="42" applyNumberFormat="1" applyBorder="1" applyAlignment="1">
      <alignment shrinkToFit="1"/>
    </xf>
    <xf numFmtId="3" fontId="21" fillId="0" borderId="12" xfId="42" applyNumberFormat="1" applyFont="1" applyBorder="1" applyAlignment="1">
      <alignment shrinkToFit="1"/>
    </xf>
    <xf numFmtId="3" fontId="20" fillId="0" borderId="10" xfId="0" applyNumberFormat="1" applyFont="1" applyBorder="1" applyAlignment="1">
      <alignment horizontal="left" vertical="center"/>
    </xf>
    <xf numFmtId="191" fontId="20" fillId="0" borderId="11" xfId="0" applyNumberFormat="1" applyFont="1" applyBorder="1" applyAlignment="1" applyProtection="1">
      <alignment horizontal="right" shrinkToFit="1"/>
      <protection locked="0"/>
    </xf>
    <xf numFmtId="0" fontId="20" fillId="0" borderId="12" xfId="0" applyFont="1" applyBorder="1" applyAlignment="1">
      <alignment horizontal="left" vertical="center"/>
    </xf>
    <xf numFmtId="191" fontId="20" fillId="0" borderId="12" xfId="0" applyNumberFormat="1" applyFont="1" applyBorder="1" applyAlignment="1" applyProtection="1">
      <alignment shrinkToFit="1"/>
      <protection locked="0"/>
    </xf>
    <xf numFmtId="3" fontId="30" fillId="0" borderId="10" xfId="0" applyNumberFormat="1" applyFont="1" applyBorder="1" applyAlignment="1">
      <alignment shrinkToFit="1"/>
    </xf>
    <xf numFmtId="3" fontId="30" fillId="0" borderId="12" xfId="0" applyNumberFormat="1" applyFont="1" applyBorder="1" applyAlignment="1">
      <alignment shrinkToFit="1"/>
    </xf>
    <xf numFmtId="181" fontId="20" fillId="0" borderId="15" xfId="0" applyNumberFormat="1" applyFont="1" applyBorder="1" applyAlignment="1">
      <alignment shrinkToFit="1"/>
    </xf>
    <xf numFmtId="3" fontId="20" fillId="0" borderId="15" xfId="0" applyNumberFormat="1" applyFont="1" applyBorder="1" applyAlignment="1">
      <alignment shrinkToFit="1"/>
    </xf>
    <xf numFmtId="186" fontId="20" fillId="0" borderId="15" xfId="0" applyNumberFormat="1" applyFont="1" applyBorder="1" applyAlignment="1" applyProtection="1">
      <alignment shrinkToFit="1"/>
      <protection locked="0"/>
    </xf>
    <xf numFmtId="3" fontId="28" fillId="0" borderId="15" xfId="0" applyNumberFormat="1" applyFont="1" applyBorder="1" applyAlignment="1" applyProtection="1">
      <alignment shrinkToFit="1"/>
      <protection locked="0"/>
    </xf>
    <xf numFmtId="181" fontId="20" fillId="0" borderId="14" xfId="0" applyNumberFormat="1" applyFont="1" applyBorder="1" applyAlignment="1">
      <alignment shrinkToFit="1"/>
    </xf>
    <xf numFmtId="186" fontId="20" fillId="0" borderId="14" xfId="0" applyNumberFormat="1" applyFont="1" applyBorder="1" applyAlignment="1" applyProtection="1">
      <alignment horizontal="right" shrinkToFit="1"/>
      <protection locked="0"/>
    </xf>
    <xf numFmtId="186" fontId="36" fillId="0" borderId="11" xfId="0" applyNumberFormat="1" applyFont="1" applyBorder="1" applyAlignment="1" applyProtection="1">
      <alignment horizontal="right" vertical="center" shrinkToFit="1"/>
      <protection locked="0"/>
    </xf>
    <xf numFmtId="3" fontId="36" fillId="0" borderId="15" xfId="0" applyNumberFormat="1" applyFont="1" applyBorder="1" applyAlignment="1" applyProtection="1">
      <alignment vertical="center" shrinkToFit="1"/>
      <protection locked="0"/>
    </xf>
    <xf numFmtId="3" fontId="38" fillId="0" borderId="0" xfId="0" applyNumberFormat="1" applyFont="1" applyAlignment="1">
      <alignment shrinkToFit="1"/>
    </xf>
    <xf numFmtId="3" fontId="38" fillId="0" borderId="0" xfId="0" applyNumberFormat="1" applyFont="1" applyAlignment="1">
      <alignment horizontal="center" shrinkToFit="1"/>
    </xf>
    <xf numFmtId="3" fontId="30" fillId="0" borderId="10" xfId="42" applyNumberFormat="1" applyFont="1" applyBorder="1" applyAlignment="1">
      <alignment horizontal="left" shrinkToFit="1"/>
    </xf>
    <xf numFmtId="189" fontId="30" fillId="0" borderId="14" xfId="42" applyNumberFormat="1" applyFont="1" applyBorder="1" applyAlignment="1" applyProtection="1">
      <alignment horizontal="right" shrinkToFit="1"/>
      <protection locked="0"/>
    </xf>
    <xf numFmtId="182" fontId="39" fillId="0" borderId="14" xfId="42" applyNumberFormat="1" applyFont="1" applyBorder="1">
      <alignment horizontal="center" vertical="center"/>
    </xf>
    <xf numFmtId="3" fontId="30" fillId="0" borderId="15" xfId="42" applyNumberFormat="1" applyFont="1" applyBorder="1" applyAlignment="1" applyProtection="1">
      <alignment shrinkToFit="1"/>
      <protection locked="0"/>
    </xf>
    <xf numFmtId="3" fontId="30" fillId="0" borderId="12" xfId="42" applyNumberFormat="1" applyFont="1" applyBorder="1" applyAlignment="1">
      <alignment horizontal="left" shrinkToFit="1"/>
    </xf>
    <xf numFmtId="189" fontId="30" fillId="0" borderId="12" xfId="42" applyNumberFormat="1" applyFont="1" applyBorder="1" applyAlignment="1" applyProtection="1">
      <alignment shrinkToFit="1"/>
      <protection locked="0"/>
    </xf>
    <xf numFmtId="182" fontId="40" fillId="0" borderId="31" xfId="42" applyNumberFormat="1" applyFont="1" applyBorder="1" applyAlignment="1">
      <alignment vertical="center"/>
    </xf>
    <xf numFmtId="191" fontId="30" fillId="0" borderId="12" xfId="42" applyNumberFormat="1" applyFont="1" applyBorder="1" applyAlignment="1" applyProtection="1">
      <alignment shrinkToFit="1"/>
      <protection locked="0"/>
    </xf>
    <xf numFmtId="3" fontId="30" fillId="0" borderId="12" xfId="42" applyNumberFormat="1" applyFont="1" applyBorder="1" applyAlignment="1" applyProtection="1">
      <alignment shrinkToFit="1"/>
      <protection locked="0"/>
    </xf>
    <xf numFmtId="179" fontId="30" fillId="0" borderId="11" xfId="42" applyNumberFormat="1" applyFont="1" applyBorder="1" applyAlignment="1" applyProtection="1">
      <alignment horizontal="right" shrinkToFit="1"/>
      <protection locked="0"/>
    </xf>
    <xf numFmtId="182" fontId="39" fillId="0" borderId="11" xfId="42" applyNumberFormat="1" applyFont="1" applyBorder="1">
      <alignment horizontal="center" vertical="center"/>
    </xf>
    <xf numFmtId="189" fontId="30" fillId="0" borderId="11" xfId="42" applyNumberFormat="1" applyFont="1" applyBorder="1" applyAlignment="1" applyProtection="1">
      <alignment horizontal="right" shrinkToFit="1"/>
      <protection locked="0"/>
    </xf>
    <xf numFmtId="3" fontId="30" fillId="0" borderId="10" xfId="42" applyNumberFormat="1" applyFont="1" applyBorder="1" applyAlignment="1" applyProtection="1">
      <alignment shrinkToFit="1"/>
      <protection locked="0"/>
    </xf>
    <xf numFmtId="191" fontId="30" fillId="0" borderId="11" xfId="42" applyNumberFormat="1" applyFont="1" applyBorder="1" applyAlignment="1" applyProtection="1">
      <alignment horizontal="right" shrinkToFit="1"/>
      <protection locked="0"/>
    </xf>
    <xf numFmtId="191" fontId="30" fillId="0" borderId="14" xfId="42" applyNumberFormat="1" applyFont="1" applyBorder="1" applyAlignment="1" applyProtection="1">
      <alignment horizontal="right" shrinkToFit="1"/>
      <protection locked="0"/>
    </xf>
    <xf numFmtId="3" fontId="30" fillId="0" borderId="15" xfId="42" applyNumberFormat="1" applyFont="1" applyBorder="1" applyAlignment="1">
      <alignment horizontal="left" shrinkToFit="1"/>
    </xf>
    <xf numFmtId="189" fontId="30" fillId="0" borderId="31" xfId="42" applyNumberFormat="1" applyFont="1" applyBorder="1" applyAlignment="1" applyProtection="1">
      <alignment shrinkToFit="1"/>
      <protection locked="0"/>
    </xf>
    <xf numFmtId="182" fontId="39" fillId="0" borderId="33" xfId="42" applyNumberFormat="1" applyFont="1" applyBorder="1">
      <alignment horizontal="center" vertical="center"/>
    </xf>
    <xf numFmtId="182" fontId="40" fillId="0" borderId="34" xfId="42" applyNumberFormat="1" applyFont="1" applyBorder="1" applyAlignment="1">
      <alignment vertical="center"/>
    </xf>
    <xf numFmtId="3" fontId="30" fillId="0" borderId="10" xfId="42" applyNumberFormat="1" applyFont="1" applyBorder="1" applyAlignment="1">
      <alignment horizontal="left" vertical="center"/>
    </xf>
    <xf numFmtId="3" fontId="30" fillId="0" borderId="11" xfId="42" applyNumberFormat="1" applyFont="1" applyBorder="1" applyAlignment="1">
      <alignment horizontal="center" shrinkToFit="1"/>
    </xf>
    <xf numFmtId="179" fontId="38" fillId="0" borderId="12" xfId="42" applyNumberFormat="1" applyFont="1" applyBorder="1" applyAlignment="1">
      <alignment horizontal="left" vertical="center" shrinkToFit="1"/>
    </xf>
    <xf numFmtId="3" fontId="30" fillId="0" borderId="12" xfId="42" applyNumberFormat="1" applyFont="1" applyBorder="1" applyAlignment="1">
      <alignment shrinkToFit="1"/>
    </xf>
    <xf numFmtId="179" fontId="30" fillId="0" borderId="14" xfId="42" applyNumberFormat="1" applyFont="1" applyBorder="1" applyAlignment="1" applyProtection="1">
      <alignment horizontal="right" shrinkToFit="1"/>
      <protection locked="0"/>
    </xf>
    <xf numFmtId="181" fontId="30" fillId="0" borderId="11" xfId="0" applyNumberFormat="1" applyFont="1" applyBorder="1" applyAlignment="1">
      <alignment shrinkToFit="1"/>
    </xf>
    <xf numFmtId="0" fontId="31" fillId="0" borderId="0" xfId="0" applyFont="1"/>
    <xf numFmtId="0" fontId="31" fillId="0" borderId="0" xfId="0" quotePrefix="1" applyFont="1" applyAlignment="1">
      <alignment horizontal="right"/>
    </xf>
    <xf numFmtId="0" fontId="31" fillId="0" borderId="0" xfId="0" applyFont="1" applyAlignment="1">
      <alignment vertical="top"/>
    </xf>
    <xf numFmtId="0" fontId="41" fillId="0" borderId="0" xfId="0" applyFont="1" applyAlignment="1">
      <alignment vertical="center"/>
    </xf>
    <xf numFmtId="0" fontId="31" fillId="0" borderId="0" xfId="0" applyFont="1" applyAlignment="1">
      <alignment horizontal="center" shrinkToFit="1"/>
    </xf>
    <xf numFmtId="0" fontId="31" fillId="0" borderId="0" xfId="0" applyFont="1" applyAlignment="1">
      <alignment horizontal="center" vertical="center"/>
    </xf>
    <xf numFmtId="188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3" fontId="20" fillId="0" borderId="28" xfId="0" applyNumberFormat="1" applyFont="1" applyBorder="1" applyAlignment="1">
      <alignment horizontal="center" vertical="center" shrinkToFit="1"/>
    </xf>
    <xf numFmtId="3" fontId="20" fillId="0" borderId="10" xfId="0" applyNumberFormat="1" applyFont="1" applyBorder="1" applyAlignment="1">
      <alignment horizontal="left" vertical="center" shrinkToFit="1"/>
    </xf>
    <xf numFmtId="3" fontId="20" fillId="0" borderId="12" xfId="0" applyNumberFormat="1" applyFont="1" applyBorder="1" applyAlignment="1">
      <alignment horizontal="left" vertical="center" shrinkToFit="1"/>
    </xf>
    <xf numFmtId="3" fontId="22" fillId="0" borderId="29" xfId="0" applyNumberFormat="1" applyFont="1" applyBorder="1" applyAlignment="1">
      <alignment horizontal="center" shrinkToFit="1"/>
    </xf>
    <xf numFmtId="3" fontId="22" fillId="0" borderId="32" xfId="0" applyNumberFormat="1" applyFont="1" applyBorder="1" applyAlignment="1">
      <alignment horizontal="center" shrinkToFit="1"/>
    </xf>
    <xf numFmtId="3" fontId="22" fillId="0" borderId="30" xfId="0" applyNumberFormat="1" applyFont="1" applyBorder="1" applyAlignment="1">
      <alignment horizontal="center" shrinkToFit="1"/>
    </xf>
    <xf numFmtId="3" fontId="22" fillId="0" borderId="24" xfId="0" applyNumberFormat="1" applyFont="1" applyBorder="1" applyAlignment="1">
      <alignment horizontal="center" shrinkToFit="1"/>
    </xf>
    <xf numFmtId="3" fontId="22" fillId="0" borderId="0" xfId="0" applyNumberFormat="1" applyFont="1" applyAlignment="1">
      <alignment horizontal="center" shrinkToFit="1"/>
    </xf>
    <xf numFmtId="3" fontId="22" fillId="0" borderId="25" xfId="0" applyNumberFormat="1" applyFont="1" applyBorder="1" applyAlignment="1">
      <alignment horizontal="center" shrinkToFit="1"/>
    </xf>
    <xf numFmtId="3" fontId="23" fillId="0" borderId="0" xfId="0" applyNumberFormat="1" applyFont="1" applyAlignment="1">
      <alignment horizontal="right" vertical="center" shrinkToFit="1"/>
    </xf>
    <xf numFmtId="176" fontId="23" fillId="0" borderId="0" xfId="0" applyNumberFormat="1" applyFont="1" applyAlignment="1">
      <alignment horizontal="center" vertical="center" shrinkToFit="1"/>
    </xf>
    <xf numFmtId="3" fontId="21" fillId="0" borderId="28" xfId="0" applyNumberFormat="1" applyFont="1" applyBorder="1" applyAlignment="1">
      <alignment horizontal="center" vertical="center" shrinkToFit="1"/>
    </xf>
    <xf numFmtId="3" fontId="20" fillId="0" borderId="28" xfId="0" applyNumberFormat="1" applyFont="1" applyBorder="1" applyAlignment="1">
      <alignment horizontal="right" vertical="center" shrinkToFit="1"/>
    </xf>
    <xf numFmtId="3" fontId="20" fillId="0" borderId="10" xfId="0" applyNumberFormat="1" applyFont="1" applyBorder="1" applyAlignment="1">
      <alignment horizontal="left" vertical="center" wrapText="1" shrinkToFit="1"/>
    </xf>
    <xf numFmtId="3" fontId="20" fillId="0" borderId="12" xfId="0" applyNumberFormat="1" applyFont="1" applyBorder="1" applyAlignment="1">
      <alignment horizontal="left" vertical="center" wrapText="1" shrinkToFit="1"/>
    </xf>
    <xf numFmtId="3" fontId="36" fillId="0" borderId="10" xfId="0" applyNumberFormat="1" applyFont="1" applyBorder="1" applyAlignment="1">
      <alignment horizontal="left" vertical="center" wrapText="1" shrinkToFit="1"/>
    </xf>
    <xf numFmtId="3" fontId="36" fillId="0" borderId="12" xfId="0" applyNumberFormat="1" applyFont="1" applyBorder="1" applyAlignment="1">
      <alignment horizontal="left" vertical="center" wrapText="1" shrinkToFit="1"/>
    </xf>
    <xf numFmtId="3" fontId="25" fillId="0" borderId="10" xfId="0" applyNumberFormat="1" applyFont="1" applyBorder="1" applyAlignment="1">
      <alignment horizontal="left" vertical="center" wrapText="1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horizontal="left" vertical="center" wrapText="1" shrinkToFit="1"/>
    </xf>
    <xf numFmtId="3" fontId="25" fillId="0" borderId="12" xfId="0" applyNumberFormat="1" applyFont="1" applyBorder="1" applyAlignment="1">
      <alignment horizontal="left" vertical="center" wrapText="1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shrinkToFit="1"/>
    </xf>
    <xf numFmtId="3" fontId="20" fillId="0" borderId="29" xfId="0" applyNumberFormat="1" applyFont="1" applyBorder="1" applyAlignment="1">
      <alignment horizontal="center" vertical="center" shrinkToFit="1"/>
    </xf>
    <xf numFmtId="3" fontId="20" fillId="0" borderId="30" xfId="0" applyNumberFormat="1" applyFont="1" applyBorder="1" applyAlignment="1">
      <alignment horizontal="center" vertical="center" shrinkToFit="1"/>
    </xf>
    <xf numFmtId="3" fontId="20" fillId="0" borderId="24" xfId="0" applyNumberFormat="1" applyFont="1" applyBorder="1" applyAlignment="1">
      <alignment horizontal="center" vertical="center" shrinkToFit="1"/>
    </xf>
    <xf numFmtId="3" fontId="20" fillId="0" borderId="27" xfId="0" applyNumberFormat="1" applyFont="1" applyBorder="1" applyAlignment="1">
      <alignment horizontal="center" vertical="center" shrinkToFit="1"/>
    </xf>
    <xf numFmtId="3" fontId="20" fillId="0" borderId="10" xfId="0" applyNumberFormat="1" applyFont="1" applyBorder="1" applyAlignment="1">
      <alignment horizontal="right" vertical="center" shrinkToFit="1"/>
    </xf>
    <xf numFmtId="0" fontId="34" fillId="0" borderId="15" xfId="0" applyFont="1" applyBorder="1" applyAlignment="1">
      <alignment horizontal="left" vertical="center" shrinkToFit="1"/>
    </xf>
    <xf numFmtId="3" fontId="20" fillId="0" borderId="26" xfId="0" applyNumberFormat="1" applyFont="1" applyBorder="1" applyAlignment="1">
      <alignment horizontal="center" vertical="center" shrinkToFit="1"/>
    </xf>
    <xf numFmtId="3" fontId="20" fillId="0" borderId="25" xfId="0" applyNumberFormat="1" applyFont="1" applyBorder="1" applyAlignment="1">
      <alignment horizontal="center" vertical="center" shrinkToFit="1"/>
    </xf>
    <xf numFmtId="3" fontId="20" fillId="0" borderId="12" xfId="0" applyNumberFormat="1" applyFont="1" applyBorder="1" applyAlignment="1">
      <alignment horizontal="right" vertical="center" shrinkToFit="1"/>
    </xf>
    <xf numFmtId="3" fontId="20" fillId="0" borderId="15" xfId="0" applyNumberFormat="1" applyFont="1" applyBorder="1" applyAlignment="1">
      <alignment horizontal="right" vertical="center" shrinkToFit="1"/>
    </xf>
    <xf numFmtId="0" fontId="34" fillId="0" borderId="10" xfId="0" applyFont="1" applyBorder="1" applyAlignment="1">
      <alignment horizontal="left" vertical="center" wrapText="1" shrinkToFit="1"/>
    </xf>
    <xf numFmtId="3" fontId="21" fillId="0" borderId="29" xfId="0" applyNumberFormat="1" applyFont="1" applyBorder="1" applyAlignment="1">
      <alignment horizontal="center" vertical="center" shrinkToFit="1"/>
    </xf>
    <xf numFmtId="3" fontId="21" fillId="0" borderId="30" xfId="0" applyNumberFormat="1" applyFont="1" applyBorder="1" applyAlignment="1">
      <alignment horizontal="center" vertical="center" shrinkToFit="1"/>
    </xf>
    <xf numFmtId="3" fontId="21" fillId="0" borderId="26" xfId="0" applyNumberFormat="1" applyFont="1" applyBorder="1" applyAlignment="1">
      <alignment horizontal="center" vertical="center" shrinkToFit="1"/>
    </xf>
    <xf numFmtId="3" fontId="21" fillId="0" borderId="27" xfId="0" applyNumberFormat="1" applyFont="1" applyBorder="1" applyAlignment="1">
      <alignment horizontal="center" vertical="center" shrinkToFit="1"/>
    </xf>
    <xf numFmtId="3" fontId="21" fillId="0" borderId="10" xfId="0" applyNumberFormat="1" applyFont="1" applyBorder="1" applyAlignment="1" applyProtection="1">
      <alignment horizontal="center" vertical="center" shrinkToFit="1"/>
      <protection locked="0"/>
    </xf>
    <xf numFmtId="3" fontId="21" fillId="0" borderId="12" xfId="0" applyNumberFormat="1" applyFont="1" applyBorder="1" applyAlignment="1" applyProtection="1">
      <alignment horizontal="center" vertical="center" shrinkToFit="1"/>
      <protection locked="0"/>
    </xf>
    <xf numFmtId="3" fontId="21" fillId="0" borderId="28" xfId="0" applyNumberFormat="1" applyFont="1" applyBorder="1" applyAlignment="1" applyProtection="1">
      <alignment horizontal="center" vertical="center" shrinkToFit="1"/>
      <protection locked="0"/>
    </xf>
    <xf numFmtId="181" fontId="21" fillId="0" borderId="28" xfId="0" applyNumberFormat="1" applyFont="1" applyBorder="1" applyAlignment="1">
      <alignment horizontal="center" vertical="center" shrinkToFit="1"/>
    </xf>
    <xf numFmtId="3" fontId="20" fillId="0" borderId="28" xfId="0" quotePrefix="1" applyNumberFormat="1" applyFont="1" applyBorder="1" applyAlignment="1">
      <alignment horizontal="right" vertical="center" shrinkToFit="1"/>
    </xf>
    <xf numFmtId="3" fontId="30" fillId="0" borderId="10" xfId="0" applyNumberFormat="1" applyFont="1" applyBorder="1" applyAlignment="1">
      <alignment horizontal="left" vertical="center" shrinkToFit="1"/>
    </xf>
    <xf numFmtId="3" fontId="30" fillId="0" borderId="12" xfId="0" applyNumberFormat="1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3" fontId="20" fillId="0" borderId="10" xfId="42" applyNumberFormat="1" applyBorder="1" applyAlignment="1">
      <alignment horizontal="left" vertical="center" shrinkToFit="1"/>
    </xf>
    <xf numFmtId="3" fontId="20" fillId="0" borderId="12" xfId="42" applyNumberFormat="1" applyBorder="1" applyAlignment="1">
      <alignment horizontal="left" vertical="center" shrinkToFit="1"/>
    </xf>
    <xf numFmtId="3" fontId="21" fillId="0" borderId="10" xfId="0" applyNumberFormat="1" applyFont="1" applyBorder="1" applyAlignment="1">
      <alignment horizontal="left" vertical="center" wrapText="1" shrinkToFit="1"/>
    </xf>
    <xf numFmtId="3" fontId="21" fillId="0" borderId="12" xfId="0" applyNumberFormat="1" applyFont="1" applyBorder="1" applyAlignment="1">
      <alignment horizontal="left" vertical="center" shrinkToFit="1"/>
    </xf>
    <xf numFmtId="3" fontId="21" fillId="0" borderId="13" xfId="0" applyNumberFormat="1" applyFont="1" applyBorder="1" applyAlignment="1">
      <alignment horizontal="left" shrinkToFit="1"/>
    </xf>
    <xf numFmtId="3" fontId="20" fillId="0" borderId="10" xfId="0" applyNumberFormat="1" applyFont="1" applyBorder="1" applyAlignment="1">
      <alignment horizontal="center" vertical="center" shrinkToFit="1"/>
    </xf>
    <xf numFmtId="3" fontId="20" fillId="0" borderId="12" xfId="0" applyNumberFormat="1" applyFont="1" applyBorder="1" applyAlignment="1">
      <alignment horizontal="center" vertical="center" shrinkToFit="1"/>
    </xf>
    <xf numFmtId="3" fontId="25" fillId="0" borderId="10" xfId="0" applyNumberFormat="1" applyFont="1" applyBorder="1" applyAlignment="1" applyProtection="1">
      <alignment horizontal="center" wrapText="1" shrinkToFit="1"/>
      <protection locked="0"/>
    </xf>
    <xf numFmtId="3" fontId="25" fillId="0" borderId="12" xfId="0" applyNumberFormat="1" applyFont="1" applyBorder="1" applyAlignment="1" applyProtection="1">
      <alignment horizontal="center" wrapText="1" shrinkToFit="1"/>
      <protection locked="0"/>
    </xf>
    <xf numFmtId="3" fontId="37" fillId="0" borderId="10" xfId="0" applyNumberFormat="1" applyFont="1" applyBorder="1" applyAlignment="1" applyProtection="1">
      <alignment horizontal="center" wrapText="1" shrinkToFit="1"/>
      <protection locked="0"/>
    </xf>
    <xf numFmtId="3" fontId="37" fillId="0" borderId="12" xfId="0" applyNumberFormat="1" applyFont="1" applyBorder="1" applyAlignment="1" applyProtection="1">
      <alignment horizontal="center" wrapText="1" shrinkToFit="1"/>
      <protection locked="0"/>
    </xf>
    <xf numFmtId="3" fontId="20" fillId="0" borderId="15" xfId="0" applyNumberFormat="1" applyFont="1" applyBorder="1" applyAlignment="1">
      <alignment horizontal="left" vertical="top" wrapText="1"/>
    </xf>
    <xf numFmtId="3" fontId="20" fillId="0" borderId="12" xfId="0" applyNumberFormat="1" applyFont="1" applyBorder="1" applyAlignment="1">
      <alignment horizontal="left" vertical="top" wrapText="1"/>
    </xf>
    <xf numFmtId="3" fontId="30" fillId="0" borderId="28" xfId="42" applyNumberFormat="1" applyFont="1" applyBorder="1" applyAlignment="1">
      <alignment horizontal="center" vertical="center" shrinkToFit="1"/>
    </xf>
    <xf numFmtId="3" fontId="30" fillId="0" borderId="10" xfId="42" applyNumberFormat="1" applyFont="1" applyBorder="1" applyAlignment="1">
      <alignment horizontal="left" vertical="center" shrinkToFit="1"/>
    </xf>
    <xf numFmtId="3" fontId="30" fillId="0" borderId="12" xfId="42" applyNumberFormat="1" applyFont="1" applyBorder="1" applyAlignment="1">
      <alignment horizontal="left" vertical="center" shrinkToFit="1"/>
    </xf>
    <xf numFmtId="3" fontId="38" fillId="0" borderId="28" xfId="42" applyNumberFormat="1" applyFont="1" applyBorder="1" applyAlignment="1" applyProtection="1">
      <alignment horizontal="center" vertical="center" shrinkToFit="1"/>
      <protection locked="0"/>
    </xf>
    <xf numFmtId="181" fontId="31" fillId="0" borderId="0" xfId="42" applyNumberFormat="1" applyFont="1" applyAlignment="1">
      <alignment horizontal="center" vertical="center" shrinkToFit="1"/>
    </xf>
    <xf numFmtId="3" fontId="38" fillId="0" borderId="28" xfId="42" applyNumberFormat="1" applyFont="1" applyBorder="1" applyAlignment="1">
      <alignment horizontal="center" vertical="center" shrinkToFit="1"/>
    </xf>
    <xf numFmtId="191" fontId="38" fillId="0" borderId="28" xfId="42" applyNumberFormat="1" applyFont="1" applyBorder="1" applyAlignment="1">
      <alignment horizontal="center" vertical="center" shrinkToFit="1"/>
    </xf>
    <xf numFmtId="181" fontId="38" fillId="0" borderId="28" xfId="42" applyNumberFormat="1" applyFont="1" applyBorder="1" applyAlignment="1">
      <alignment horizontal="center" vertical="center" shrinkToFit="1"/>
    </xf>
    <xf numFmtId="191" fontId="38" fillId="0" borderId="28" xfId="42" applyNumberFormat="1" applyFont="1" applyBorder="1" applyAlignment="1" applyProtection="1">
      <alignment horizontal="center" vertical="center" shrinkToFit="1"/>
      <protection locked="0"/>
    </xf>
    <xf numFmtId="3" fontId="30" fillId="0" borderId="15" xfId="42" applyNumberFormat="1" applyFont="1" applyBorder="1" applyAlignment="1">
      <alignment horizontal="left" vertical="center" shrinkToFit="1"/>
    </xf>
    <xf numFmtId="0" fontId="30" fillId="0" borderId="15" xfId="44" applyFont="1" applyBorder="1" applyAlignment="1">
      <alignment horizontal="left" vertical="center" shrinkToFit="1"/>
    </xf>
    <xf numFmtId="0" fontId="30" fillId="0" borderId="12" xfId="44" applyFont="1" applyBorder="1" applyAlignment="1">
      <alignment horizontal="left" vertical="center" shrinkToFit="1"/>
    </xf>
    <xf numFmtId="3" fontId="30" fillId="0" borderId="10" xfId="42" applyNumberFormat="1" applyFont="1" applyBorder="1" applyAlignment="1">
      <alignment horizontal="center" vertical="center" shrinkToFit="1"/>
    </xf>
    <xf numFmtId="3" fontId="30" fillId="0" borderId="12" xfId="42" applyNumberFormat="1" applyFont="1" applyBorder="1" applyAlignment="1">
      <alignment horizontal="center" vertical="center" shrinkToFit="1"/>
    </xf>
    <xf numFmtId="3" fontId="30" fillId="0" borderId="10" xfId="42" applyNumberFormat="1" applyFont="1" applyBorder="1" applyAlignment="1">
      <alignment horizontal="left" vertical="center" wrapText="1" shrinkToFit="1"/>
    </xf>
    <xf numFmtId="3" fontId="20" fillId="0" borderId="10" xfId="0" applyNumberFormat="1" applyFont="1" applyBorder="1" applyAlignment="1">
      <alignment horizontal="left" vertical="center" wrapText="1"/>
    </xf>
    <xf numFmtId="3" fontId="20" fillId="0" borderId="12" xfId="0" applyNumberFormat="1" applyFont="1" applyBorder="1" applyAlignment="1">
      <alignment horizontal="left" vertical="center" wrapText="1"/>
    </xf>
    <xf numFmtId="3" fontId="20" fillId="0" borderId="10" xfId="0" applyNumberFormat="1" applyFont="1" applyBorder="1" applyAlignment="1">
      <alignment horizontal="center" wrapText="1"/>
    </xf>
    <xf numFmtId="3" fontId="20" fillId="0" borderId="12" xfId="0" applyNumberFormat="1" applyFont="1" applyBorder="1" applyAlignment="1">
      <alignment horizontal="center" wrapText="1"/>
    </xf>
    <xf numFmtId="3" fontId="20" fillId="0" borderId="10" xfId="0" applyNumberFormat="1" applyFont="1" applyBorder="1" applyAlignment="1">
      <alignment vertical="center" shrinkToFit="1"/>
    </xf>
    <xf numFmtId="3" fontId="20" fillId="0" borderId="12" xfId="0" applyNumberFormat="1" applyFont="1" applyBorder="1" applyAlignment="1">
      <alignment vertical="center" shrinkToFit="1"/>
    </xf>
    <xf numFmtId="3" fontId="20" fillId="0" borderId="10" xfId="0" applyNumberFormat="1" applyFont="1" applyBorder="1" applyAlignment="1">
      <alignment horizontal="right" shrinkToFit="1"/>
    </xf>
    <xf numFmtId="3" fontId="20" fillId="0" borderId="12" xfId="0" applyNumberFormat="1" applyFont="1" applyBorder="1" applyAlignment="1">
      <alignment horizontal="right" shrinkToFit="1"/>
    </xf>
    <xf numFmtId="3" fontId="30" fillId="0" borderId="28" xfId="0" applyNumberFormat="1" applyFont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_酒田市　数量調書　屋外子局（更新）" xfId="44" xr:uid="{51CCF07C-7706-45D4-B359-7CECB1A48307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N33"/>
  <sheetViews>
    <sheetView tabSelected="1" view="pageBreakPreview" zoomScaleNormal="100" zoomScaleSheetLayoutView="100" workbookViewId="0">
      <selection activeCell="D29" sqref="D29"/>
    </sheetView>
  </sheetViews>
  <sheetFormatPr defaultColWidth="9" defaultRowHeight="13.5" x14ac:dyDescent="0.15"/>
  <cols>
    <col min="1" max="16384" width="9" style="22"/>
  </cols>
  <sheetData>
    <row r="1" spans="1:14" x14ac:dyDescent="0.1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x14ac:dyDescent="0.15">
      <c r="A2" s="44"/>
      <c r="N2" s="45"/>
    </row>
    <row r="3" spans="1:14" x14ac:dyDescent="0.15">
      <c r="A3" s="44"/>
      <c r="N3" s="45"/>
    </row>
    <row r="4" spans="1:14" x14ac:dyDescent="0.15">
      <c r="A4" s="44"/>
      <c r="N4" s="45"/>
    </row>
    <row r="5" spans="1:14" x14ac:dyDescent="0.15">
      <c r="A5" s="44"/>
      <c r="N5" s="45"/>
    </row>
    <row r="6" spans="1:14" ht="24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14" ht="13.5" customHeight="1" x14ac:dyDescent="0.2">
      <c r="A7" s="44"/>
      <c r="B7" s="182"/>
      <c r="C7" s="187" t="s">
        <v>143</v>
      </c>
      <c r="D7" s="187"/>
      <c r="E7" s="187"/>
      <c r="F7" s="187"/>
      <c r="G7" s="187"/>
      <c r="H7" s="187"/>
      <c r="I7" s="187"/>
      <c r="J7" s="187"/>
      <c r="K7" s="187"/>
      <c r="L7" s="187"/>
      <c r="M7" s="182"/>
      <c r="N7" s="45"/>
    </row>
    <row r="8" spans="1:14" ht="13.5" customHeight="1" x14ac:dyDescent="0.2">
      <c r="A8" s="44"/>
      <c r="B8" s="182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2"/>
      <c r="N8" s="45"/>
    </row>
    <row r="9" spans="1:14" ht="13.5" customHeight="1" x14ac:dyDescent="0.15">
      <c r="A9" s="44"/>
      <c r="B9" s="187" t="s">
        <v>557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45"/>
    </row>
    <row r="10" spans="1:14" ht="13.5" customHeight="1" x14ac:dyDescent="0.15">
      <c r="A10" s="44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45"/>
    </row>
    <row r="11" spans="1:14" ht="17.25" x14ac:dyDescent="0.2">
      <c r="A11" s="44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45"/>
    </row>
    <row r="12" spans="1:14" ht="17.25" x14ac:dyDescent="0.2">
      <c r="A12" s="44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45"/>
    </row>
    <row r="13" spans="1:14" ht="17.25" x14ac:dyDescent="0.2">
      <c r="A13" s="44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45"/>
    </row>
    <row r="14" spans="1:14" ht="24" x14ac:dyDescent="0.25">
      <c r="A14" s="57"/>
      <c r="B14" s="182"/>
      <c r="C14" s="182"/>
      <c r="D14" s="182"/>
      <c r="E14" s="182"/>
      <c r="F14" s="189" t="s">
        <v>10</v>
      </c>
      <c r="G14" s="189"/>
      <c r="H14" s="189"/>
      <c r="I14" s="189"/>
      <c r="J14" s="182"/>
      <c r="K14" s="182"/>
      <c r="L14" s="182"/>
      <c r="M14" s="182"/>
      <c r="N14" s="45"/>
    </row>
    <row r="15" spans="1:14" ht="24" x14ac:dyDescent="0.25">
      <c r="A15" s="57"/>
      <c r="B15" s="182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2"/>
      <c r="N15" s="45"/>
    </row>
    <row r="16" spans="1:14" ht="13.15" customHeight="1" x14ac:dyDescent="0.2">
      <c r="A16" s="44"/>
      <c r="B16" s="183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45"/>
    </row>
    <row r="17" spans="1:14" ht="17.25" x14ac:dyDescent="0.2">
      <c r="A17" s="44"/>
      <c r="B17" s="183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45"/>
    </row>
    <row r="18" spans="1:14" ht="17.25" x14ac:dyDescent="0.2">
      <c r="A18" s="44"/>
      <c r="B18" s="184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45"/>
    </row>
    <row r="19" spans="1:14" ht="17.25" x14ac:dyDescent="0.2">
      <c r="A19" s="44"/>
      <c r="B19" s="183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45"/>
    </row>
    <row r="20" spans="1:14" ht="17.25" x14ac:dyDescent="0.2">
      <c r="A20" s="44"/>
      <c r="B20" s="183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45"/>
    </row>
    <row r="21" spans="1:14" ht="17.25" x14ac:dyDescent="0.2">
      <c r="A21" s="44"/>
      <c r="B21" s="183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45"/>
    </row>
    <row r="22" spans="1:14" ht="13.15" customHeight="1" x14ac:dyDescent="0.2">
      <c r="A22" s="44"/>
      <c r="B22" s="183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45"/>
    </row>
    <row r="23" spans="1:14" ht="13.15" customHeight="1" x14ac:dyDescent="0.2">
      <c r="A23" s="44"/>
      <c r="B23" s="183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45"/>
    </row>
    <row r="24" spans="1:14" ht="17.25" x14ac:dyDescent="0.2">
      <c r="A24" s="44"/>
      <c r="B24" s="182"/>
      <c r="C24" s="182"/>
      <c r="D24" s="182"/>
      <c r="E24" s="182"/>
      <c r="F24" s="188" t="s">
        <v>558</v>
      </c>
      <c r="G24" s="188"/>
      <c r="H24" s="188"/>
      <c r="I24" s="188"/>
      <c r="J24" s="182"/>
      <c r="K24" s="182"/>
      <c r="L24" s="182"/>
      <c r="M24" s="182"/>
      <c r="N24" s="45"/>
    </row>
    <row r="25" spans="1:14" ht="17.25" x14ac:dyDescent="0.2">
      <c r="A25" s="44"/>
      <c r="B25" s="182"/>
      <c r="C25" s="182"/>
      <c r="D25" s="182"/>
      <c r="E25" s="182"/>
      <c r="F25" s="188"/>
      <c r="G25" s="188"/>
      <c r="H25" s="188"/>
      <c r="I25" s="188"/>
      <c r="J25" s="182"/>
      <c r="K25" s="182"/>
      <c r="L25" s="182"/>
      <c r="M25" s="182"/>
      <c r="N25" s="45"/>
    </row>
    <row r="26" spans="1:14" ht="14.25" customHeight="1" x14ac:dyDescent="0.2">
      <c r="A26" s="44"/>
      <c r="B26" s="182"/>
      <c r="C26" s="185"/>
      <c r="D26" s="182"/>
      <c r="E26" s="182"/>
      <c r="F26" s="182"/>
      <c r="G26" s="182"/>
      <c r="H26" s="182"/>
      <c r="I26" s="182"/>
      <c r="J26" s="182"/>
      <c r="K26" s="182"/>
      <c r="L26" s="185"/>
      <c r="M26" s="185"/>
      <c r="N26" s="45"/>
    </row>
    <row r="27" spans="1:14" ht="13.5" customHeight="1" x14ac:dyDescent="0.2">
      <c r="A27" s="44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45"/>
    </row>
    <row r="28" spans="1:14" ht="13.5" customHeight="1" x14ac:dyDescent="0.2">
      <c r="A28" s="44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45"/>
    </row>
    <row r="29" spans="1:14" ht="13.5" customHeight="1" x14ac:dyDescent="0.2">
      <c r="A29" s="44"/>
      <c r="B29" s="182"/>
      <c r="C29" s="182"/>
      <c r="D29" s="182"/>
      <c r="E29" s="186" t="s">
        <v>143</v>
      </c>
      <c r="F29" s="186"/>
      <c r="G29" s="186"/>
      <c r="H29" s="186"/>
      <c r="I29" s="186"/>
      <c r="J29" s="186"/>
      <c r="K29" s="182"/>
      <c r="L29" s="182"/>
      <c r="M29" s="182"/>
      <c r="N29" s="45"/>
    </row>
    <row r="30" spans="1:14" ht="13.5" customHeight="1" x14ac:dyDescent="0.2">
      <c r="A30" s="44"/>
      <c r="B30" s="182"/>
      <c r="C30" s="182"/>
      <c r="D30" s="182"/>
      <c r="E30" s="186"/>
      <c r="F30" s="186"/>
      <c r="G30" s="186"/>
      <c r="H30" s="186"/>
      <c r="I30" s="186"/>
      <c r="J30" s="186"/>
      <c r="K30" s="182"/>
      <c r="L30" s="182"/>
      <c r="M30" s="182"/>
      <c r="N30" s="45"/>
    </row>
    <row r="31" spans="1:14" ht="13.5" customHeight="1" x14ac:dyDescent="0.2">
      <c r="A31" s="44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45"/>
    </row>
    <row r="32" spans="1:14" ht="13.5" customHeight="1" x14ac:dyDescent="0.2">
      <c r="A32" s="44"/>
      <c r="E32" s="46"/>
      <c r="J32" s="46"/>
      <c r="N32" s="45"/>
    </row>
    <row r="33" spans="1:14" ht="14.25" thickBot="1" x14ac:dyDescent="0.2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</row>
  </sheetData>
  <sheetProtection selectLockedCells="1"/>
  <mergeCells count="6">
    <mergeCell ref="E29:J30"/>
    <mergeCell ref="F14:I14"/>
    <mergeCell ref="C7:L8"/>
    <mergeCell ref="C15:L15"/>
    <mergeCell ref="F24:I25"/>
    <mergeCell ref="B9:M10"/>
  </mergeCells>
  <phoneticPr fontId="2"/>
  <printOptions horizontalCentered="1"/>
  <pageMargins left="0.78740157480314965" right="0.78740157480314965" top="1.1811023622047245" bottom="0.59055118110236227" header="0.51181102362204722" footer="0.51181102362204722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I138"/>
  <sheetViews>
    <sheetView showZeros="0" view="pageBreakPreview" zoomScaleNormal="100" zoomScaleSheetLayoutView="100" workbookViewId="0">
      <selection activeCell="G26" sqref="G26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94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86</v>
      </c>
      <c r="C3" s="199" t="s">
        <v>37</v>
      </c>
      <c r="D3" s="200">
        <f>SUM(G8:G63)</f>
        <v>0</v>
      </c>
      <c r="E3" s="200"/>
      <c r="F3" s="200"/>
      <c r="I3" s="51"/>
    </row>
    <row r="4" spans="1:9" ht="15" customHeight="1" x14ac:dyDescent="0.15">
      <c r="A4" s="50"/>
      <c r="B4" s="1" t="s">
        <v>89</v>
      </c>
      <c r="C4" s="199"/>
      <c r="D4" s="200"/>
      <c r="E4" s="200"/>
      <c r="F4" s="200"/>
      <c r="I4" s="51"/>
    </row>
    <row r="5" spans="1:9" ht="15" customHeight="1" x14ac:dyDescent="0.15">
      <c r="A5" s="50"/>
      <c r="B5" s="20" t="s">
        <v>6</v>
      </c>
      <c r="C5" s="5"/>
      <c r="D5" s="6"/>
      <c r="E5" s="6"/>
      <c r="F5" s="33"/>
      <c r="G5" s="32"/>
      <c r="H5" s="32"/>
      <c r="I5" s="52"/>
    </row>
    <row r="6" spans="1:9" ht="15" customHeight="1" x14ac:dyDescent="0.15">
      <c r="A6" s="201" t="s">
        <v>66</v>
      </c>
      <c r="B6" s="201" t="s">
        <v>31</v>
      </c>
      <c r="C6" s="201" t="s">
        <v>32</v>
      </c>
      <c r="D6" s="201" t="s">
        <v>29</v>
      </c>
      <c r="E6" s="201" t="s">
        <v>30</v>
      </c>
      <c r="F6" s="229" t="s">
        <v>33</v>
      </c>
      <c r="G6" s="229" t="s">
        <v>34</v>
      </c>
      <c r="H6" s="229"/>
      <c r="I6" s="229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0"/>
      <c r="G7" s="230"/>
      <c r="H7" s="230"/>
      <c r="I7" s="230"/>
    </row>
    <row r="8" spans="1:9" ht="15" customHeight="1" x14ac:dyDescent="0.15">
      <c r="A8" s="190">
        <v>1</v>
      </c>
      <c r="B8" s="236" t="s">
        <v>144</v>
      </c>
      <c r="C8" s="7"/>
      <c r="D8" s="23"/>
      <c r="E8" s="9"/>
      <c r="F8" s="30"/>
      <c r="G8" s="36"/>
      <c r="H8" s="34"/>
      <c r="I8" s="11"/>
    </row>
    <row r="9" spans="1:9" ht="15" customHeight="1" x14ac:dyDescent="0.15">
      <c r="A9" s="190"/>
      <c r="B9" s="236"/>
      <c r="C9" s="12"/>
      <c r="D9" s="24"/>
      <c r="E9" s="14"/>
      <c r="F9" s="35"/>
      <c r="G9" s="37"/>
      <c r="H9" s="35"/>
      <c r="I9" s="14"/>
    </row>
    <row r="10" spans="1:9" ht="15" customHeight="1" x14ac:dyDescent="0.15">
      <c r="A10" s="218" t="s">
        <v>60</v>
      </c>
      <c r="B10" s="237" t="s">
        <v>145</v>
      </c>
      <c r="C10" s="128" t="s">
        <v>146</v>
      </c>
      <c r="D10" s="129">
        <v>590</v>
      </c>
      <c r="E10" s="130" t="s">
        <v>147</v>
      </c>
      <c r="F10" s="131"/>
      <c r="G10" s="132"/>
      <c r="H10" s="34"/>
      <c r="I10" s="11"/>
    </row>
    <row r="11" spans="1:9" ht="15" customHeight="1" x14ac:dyDescent="0.15">
      <c r="A11" s="223"/>
      <c r="B11" s="238"/>
      <c r="C11" s="133"/>
      <c r="D11" s="134"/>
      <c r="E11" s="135"/>
      <c r="F11" s="136"/>
      <c r="G11" s="137"/>
      <c r="H11" s="35"/>
      <c r="I11" s="14"/>
    </row>
    <row r="12" spans="1:9" ht="15" customHeight="1" x14ac:dyDescent="0.15">
      <c r="A12" s="218" t="s">
        <v>48</v>
      </c>
      <c r="B12" s="237" t="s">
        <v>148</v>
      </c>
      <c r="C12" s="128" t="s">
        <v>149</v>
      </c>
      <c r="D12" s="129">
        <v>2500</v>
      </c>
      <c r="E12" s="130" t="s">
        <v>147</v>
      </c>
      <c r="F12" s="131"/>
      <c r="G12" s="132"/>
      <c r="H12" s="34"/>
      <c r="I12" s="11"/>
    </row>
    <row r="13" spans="1:9" ht="15" customHeight="1" x14ac:dyDescent="0.15">
      <c r="A13" s="223"/>
      <c r="B13" s="238"/>
      <c r="C13" s="133"/>
      <c r="D13" s="134"/>
      <c r="E13" s="135"/>
      <c r="F13" s="136"/>
      <c r="G13" s="137"/>
      <c r="H13" s="35"/>
      <c r="I13" s="14"/>
    </row>
    <row r="14" spans="1:9" ht="15" customHeight="1" x14ac:dyDescent="0.15">
      <c r="A14" s="218" t="s">
        <v>45</v>
      </c>
      <c r="B14" s="237" t="s">
        <v>150</v>
      </c>
      <c r="C14" s="128" t="s">
        <v>151</v>
      </c>
      <c r="D14" s="129">
        <v>125</v>
      </c>
      <c r="E14" s="130" t="s">
        <v>147</v>
      </c>
      <c r="F14" s="131"/>
      <c r="G14" s="132"/>
      <c r="H14" s="34"/>
      <c r="I14" s="11"/>
    </row>
    <row r="15" spans="1:9" ht="15" customHeight="1" x14ac:dyDescent="0.15">
      <c r="A15" s="223"/>
      <c r="B15" s="238"/>
      <c r="C15" s="133"/>
      <c r="D15" s="134"/>
      <c r="E15" s="135"/>
      <c r="F15" s="136"/>
      <c r="G15" s="137"/>
      <c r="H15" s="35"/>
      <c r="I15" s="14"/>
    </row>
    <row r="16" spans="1:9" ht="15" customHeight="1" x14ac:dyDescent="0.15">
      <c r="A16" s="218" t="s">
        <v>46</v>
      </c>
      <c r="B16" s="237" t="s">
        <v>152</v>
      </c>
      <c r="C16" s="128" t="s">
        <v>153</v>
      </c>
      <c r="D16" s="129">
        <v>1500</v>
      </c>
      <c r="E16" s="130" t="s">
        <v>147</v>
      </c>
      <c r="F16" s="131"/>
      <c r="G16" s="132"/>
      <c r="H16" s="34"/>
      <c r="I16" s="11"/>
    </row>
    <row r="17" spans="1:9" ht="15" customHeight="1" x14ac:dyDescent="0.15">
      <c r="A17" s="223"/>
      <c r="B17" s="238"/>
      <c r="C17" s="133"/>
      <c r="D17" s="134"/>
      <c r="E17" s="135"/>
      <c r="F17" s="136"/>
      <c r="G17" s="137"/>
      <c r="H17" s="35"/>
      <c r="I17" s="35"/>
    </row>
    <row r="18" spans="1:9" ht="15" customHeight="1" x14ac:dyDescent="0.15">
      <c r="A18" s="218" t="s">
        <v>47</v>
      </c>
      <c r="B18" s="237" t="s">
        <v>154</v>
      </c>
      <c r="C18" s="128" t="s">
        <v>155</v>
      </c>
      <c r="D18" s="129">
        <v>200</v>
      </c>
      <c r="E18" s="130" t="s">
        <v>147</v>
      </c>
      <c r="F18" s="131"/>
      <c r="G18" s="132"/>
      <c r="H18" s="34"/>
      <c r="I18" s="11"/>
    </row>
    <row r="19" spans="1:9" ht="15" customHeight="1" x14ac:dyDescent="0.15">
      <c r="A19" s="223"/>
      <c r="B19" s="238"/>
      <c r="C19" s="133"/>
      <c r="D19" s="134"/>
      <c r="E19" s="135"/>
      <c r="F19" s="136"/>
      <c r="G19" s="137"/>
      <c r="H19" s="35"/>
      <c r="I19" s="35"/>
    </row>
    <row r="20" spans="1:9" ht="15" customHeight="1" x14ac:dyDescent="0.15">
      <c r="A20" s="218" t="s">
        <v>49</v>
      </c>
      <c r="B20" s="237" t="s">
        <v>156</v>
      </c>
      <c r="C20" s="128" t="s">
        <v>157</v>
      </c>
      <c r="D20" s="129">
        <v>6</v>
      </c>
      <c r="E20" s="130" t="s">
        <v>36</v>
      </c>
      <c r="F20" s="131"/>
      <c r="G20" s="132"/>
      <c r="H20" s="34"/>
      <c r="I20" s="34"/>
    </row>
    <row r="21" spans="1:9" ht="15" customHeight="1" x14ac:dyDescent="0.15">
      <c r="A21" s="223"/>
      <c r="B21" s="238"/>
      <c r="C21" s="133" t="s">
        <v>158</v>
      </c>
      <c r="D21" s="134"/>
      <c r="E21" s="135"/>
      <c r="F21" s="136"/>
      <c r="G21" s="137"/>
      <c r="H21" s="35"/>
      <c r="I21" s="35"/>
    </row>
    <row r="22" spans="1:9" ht="15" customHeight="1" x14ac:dyDescent="0.15">
      <c r="A22" s="218" t="s">
        <v>50</v>
      </c>
      <c r="B22" s="237" t="s">
        <v>159</v>
      </c>
      <c r="C22" s="128" t="s">
        <v>160</v>
      </c>
      <c r="D22" s="138">
        <v>2</v>
      </c>
      <c r="E22" s="130" t="s">
        <v>161</v>
      </c>
      <c r="F22" s="131"/>
      <c r="G22" s="132"/>
      <c r="H22" s="34"/>
      <c r="I22" s="34"/>
    </row>
    <row r="23" spans="1:9" ht="15" customHeight="1" x14ac:dyDescent="0.15">
      <c r="A23" s="223"/>
      <c r="B23" s="238"/>
      <c r="C23" s="133" t="s">
        <v>162</v>
      </c>
      <c r="D23" s="139"/>
      <c r="E23" s="140"/>
      <c r="F23" s="136"/>
      <c r="G23" s="137"/>
      <c r="H23" s="35"/>
      <c r="I23" s="35"/>
    </row>
    <row r="24" spans="1:9" ht="15" customHeight="1" x14ac:dyDescent="0.15">
      <c r="A24" s="218" t="s">
        <v>51</v>
      </c>
      <c r="B24" s="237" t="s">
        <v>163</v>
      </c>
      <c r="C24" s="128" t="s">
        <v>164</v>
      </c>
      <c r="D24" s="138">
        <v>5</v>
      </c>
      <c r="E24" s="130" t="s">
        <v>161</v>
      </c>
      <c r="F24" s="131"/>
      <c r="G24" s="132"/>
      <c r="H24" s="34"/>
      <c r="I24" s="34"/>
    </row>
    <row r="25" spans="1:9" ht="15" customHeight="1" x14ac:dyDescent="0.15">
      <c r="A25" s="223"/>
      <c r="B25" s="238"/>
      <c r="C25" s="133" t="s">
        <v>165</v>
      </c>
      <c r="D25" s="139"/>
      <c r="E25" s="135"/>
      <c r="F25" s="136"/>
      <c r="G25" s="137"/>
      <c r="H25" s="35"/>
      <c r="I25" s="35"/>
    </row>
    <row r="26" spans="1:9" ht="15" customHeight="1" x14ac:dyDescent="0.15">
      <c r="A26" s="218" t="s">
        <v>58</v>
      </c>
      <c r="B26" s="236" t="s">
        <v>167</v>
      </c>
      <c r="C26" s="7" t="s">
        <v>168</v>
      </c>
      <c r="D26" s="23">
        <v>1</v>
      </c>
      <c r="E26" s="9" t="s">
        <v>36</v>
      </c>
      <c r="F26" s="30"/>
      <c r="G26" s="36"/>
      <c r="H26" s="34"/>
      <c r="I26" s="34"/>
    </row>
    <row r="27" spans="1:9" ht="15" customHeight="1" x14ac:dyDescent="0.15">
      <c r="A27" s="223"/>
      <c r="B27" s="236"/>
      <c r="C27" s="12" t="s">
        <v>169</v>
      </c>
      <c r="D27" s="24"/>
      <c r="E27" s="14"/>
      <c r="F27" s="35"/>
      <c r="G27" s="37"/>
      <c r="H27" s="35"/>
      <c r="I27" s="35"/>
    </row>
    <row r="28" spans="1:9" ht="15" customHeight="1" x14ac:dyDescent="0.15">
      <c r="A28" s="218" t="s">
        <v>59</v>
      </c>
      <c r="B28" s="236" t="s">
        <v>167</v>
      </c>
      <c r="C28" s="7" t="s">
        <v>120</v>
      </c>
      <c r="D28" s="23">
        <v>3</v>
      </c>
      <c r="E28" s="9" t="s">
        <v>36</v>
      </c>
      <c r="F28" s="36"/>
      <c r="G28" s="36"/>
      <c r="H28" s="34"/>
      <c r="I28" s="34"/>
    </row>
    <row r="29" spans="1:9" ht="15" customHeight="1" x14ac:dyDescent="0.15">
      <c r="A29" s="223"/>
      <c r="B29" s="236"/>
      <c r="C29" s="12" t="s">
        <v>170</v>
      </c>
      <c r="D29" s="24"/>
      <c r="E29" s="14"/>
      <c r="F29" s="37"/>
      <c r="G29" s="37"/>
      <c r="H29" s="35"/>
      <c r="I29" s="35"/>
    </row>
    <row r="30" spans="1:9" ht="15" customHeight="1" x14ac:dyDescent="0.15">
      <c r="A30" s="218" t="s">
        <v>79</v>
      </c>
      <c r="B30" s="236" t="s">
        <v>171</v>
      </c>
      <c r="C30" s="7" t="s">
        <v>121</v>
      </c>
      <c r="D30" s="53">
        <v>1</v>
      </c>
      <c r="E30" s="9" t="s">
        <v>123</v>
      </c>
      <c r="F30" s="30"/>
      <c r="G30" s="36"/>
      <c r="H30" s="34"/>
      <c r="I30" s="34"/>
    </row>
    <row r="31" spans="1:9" ht="15" customHeight="1" x14ac:dyDescent="0.15">
      <c r="A31" s="223"/>
      <c r="B31" s="236"/>
      <c r="C31" s="12"/>
      <c r="D31" s="54"/>
      <c r="E31" s="14"/>
      <c r="F31" s="35"/>
      <c r="G31" s="37"/>
      <c r="H31" s="35"/>
      <c r="I31" s="35"/>
    </row>
    <row r="32" spans="1:9" ht="15" customHeight="1" x14ac:dyDescent="0.15">
      <c r="A32" s="218" t="s">
        <v>80</v>
      </c>
      <c r="B32" s="236" t="s">
        <v>171</v>
      </c>
      <c r="C32" s="7" t="s">
        <v>122</v>
      </c>
      <c r="D32" s="53">
        <v>1</v>
      </c>
      <c r="E32" s="9" t="s">
        <v>123</v>
      </c>
      <c r="F32" s="30"/>
      <c r="G32" s="36"/>
      <c r="H32" s="34"/>
      <c r="I32" s="34"/>
    </row>
    <row r="33" spans="1:9" ht="15" customHeight="1" x14ac:dyDescent="0.15">
      <c r="A33" s="222"/>
      <c r="B33" s="236"/>
      <c r="C33" s="12"/>
      <c r="D33" s="54"/>
      <c r="E33" s="14"/>
      <c r="F33" s="35"/>
      <c r="G33" s="37"/>
      <c r="H33" s="35"/>
      <c r="I33" s="35"/>
    </row>
    <row r="34" spans="1:9" ht="15" customHeight="1" x14ac:dyDescent="0.15">
      <c r="A34" s="190">
        <v>2</v>
      </c>
      <c r="B34" s="239" t="s">
        <v>166</v>
      </c>
      <c r="C34" s="7"/>
      <c r="D34" s="53"/>
      <c r="E34" s="9"/>
      <c r="F34" s="30"/>
      <c r="G34" s="36"/>
      <c r="H34" s="34"/>
      <c r="I34" s="34"/>
    </row>
    <row r="35" spans="1:9" ht="15" customHeight="1" x14ac:dyDescent="0.15">
      <c r="A35" s="190"/>
      <c r="B35" s="240"/>
      <c r="C35" s="12"/>
      <c r="D35" s="54"/>
      <c r="E35" s="14"/>
      <c r="F35" s="35"/>
      <c r="G35" s="37"/>
      <c r="H35" s="35"/>
      <c r="I35" s="35"/>
    </row>
    <row r="36" spans="1:9" ht="15" customHeight="1" x14ac:dyDescent="0.15">
      <c r="A36" s="218" t="s">
        <v>60</v>
      </c>
      <c r="B36" s="237" t="s">
        <v>145</v>
      </c>
      <c r="C36" s="128" t="s">
        <v>172</v>
      </c>
      <c r="D36" s="129">
        <v>50</v>
      </c>
      <c r="E36" s="130" t="s">
        <v>147</v>
      </c>
      <c r="F36" s="131"/>
      <c r="G36" s="36"/>
      <c r="H36" s="34"/>
      <c r="I36" s="34"/>
    </row>
    <row r="37" spans="1:9" ht="15" customHeight="1" x14ac:dyDescent="0.15">
      <c r="A37" s="223"/>
      <c r="B37" s="238"/>
      <c r="C37" s="133"/>
      <c r="D37" s="134"/>
      <c r="E37" s="135"/>
      <c r="F37" s="136"/>
      <c r="G37" s="37"/>
      <c r="H37" s="35"/>
      <c r="I37" s="35"/>
    </row>
    <row r="38" spans="1:9" ht="15" customHeight="1" x14ac:dyDescent="0.15">
      <c r="A38" s="218" t="s">
        <v>48</v>
      </c>
      <c r="B38" s="191" t="s">
        <v>173</v>
      </c>
      <c r="C38" s="141" t="s">
        <v>174</v>
      </c>
      <c r="D38" s="23">
        <v>50</v>
      </c>
      <c r="E38" s="9" t="s">
        <v>147</v>
      </c>
      <c r="F38" s="142"/>
      <c r="G38" s="36"/>
      <c r="H38" s="34"/>
      <c r="I38" s="34"/>
    </row>
    <row r="39" spans="1:9" ht="15" customHeight="1" x14ac:dyDescent="0.15">
      <c r="A39" s="223"/>
      <c r="B39" s="192"/>
      <c r="C39" s="143"/>
      <c r="D39" s="24"/>
      <c r="E39" s="14"/>
      <c r="F39" s="144"/>
      <c r="G39" s="37"/>
      <c r="H39" s="35"/>
      <c r="I39" s="35"/>
    </row>
    <row r="40" spans="1:9" ht="15" customHeight="1" x14ac:dyDescent="0.15">
      <c r="A40" s="218" t="s">
        <v>45</v>
      </c>
      <c r="B40" s="191" t="s">
        <v>175</v>
      </c>
      <c r="C40" s="141" t="s">
        <v>176</v>
      </c>
      <c r="D40" s="23">
        <v>1065</v>
      </c>
      <c r="E40" s="9" t="s">
        <v>147</v>
      </c>
      <c r="F40" s="142"/>
      <c r="G40" s="36"/>
      <c r="H40" s="38"/>
      <c r="I40" s="38"/>
    </row>
    <row r="41" spans="1:9" ht="15" customHeight="1" x14ac:dyDescent="0.15">
      <c r="A41" s="223"/>
      <c r="B41" s="192"/>
      <c r="C41" s="143"/>
      <c r="D41" s="24"/>
      <c r="E41" s="14"/>
      <c r="F41" s="144"/>
      <c r="G41" s="37"/>
      <c r="H41" s="35"/>
      <c r="I41" s="35"/>
    </row>
    <row r="42" spans="1:9" ht="15" customHeight="1" x14ac:dyDescent="0.15">
      <c r="A42" s="218" t="s">
        <v>46</v>
      </c>
      <c r="B42" s="191" t="s">
        <v>177</v>
      </c>
      <c r="C42" s="141" t="s">
        <v>178</v>
      </c>
      <c r="D42" s="23">
        <v>56</v>
      </c>
      <c r="E42" s="9" t="s">
        <v>179</v>
      </c>
      <c r="F42" s="142"/>
      <c r="G42" s="36"/>
      <c r="H42" s="69"/>
      <c r="I42" s="34"/>
    </row>
    <row r="43" spans="1:9" ht="15" customHeight="1" x14ac:dyDescent="0.15">
      <c r="A43" s="223"/>
      <c r="B43" s="192"/>
      <c r="C43" s="143"/>
      <c r="D43" s="24"/>
      <c r="E43" s="14"/>
      <c r="F43" s="144"/>
      <c r="G43" s="37"/>
      <c r="H43" s="74"/>
      <c r="I43" s="35"/>
    </row>
    <row r="44" spans="1:9" ht="15" customHeight="1" x14ac:dyDescent="0.15">
      <c r="A44" s="218" t="s">
        <v>47</v>
      </c>
      <c r="B44" s="234" t="s">
        <v>180</v>
      </c>
      <c r="C44" s="145" t="s">
        <v>181</v>
      </c>
      <c r="D44" s="129">
        <v>16</v>
      </c>
      <c r="E44" s="9" t="s">
        <v>179</v>
      </c>
      <c r="F44" s="131"/>
      <c r="G44" s="36"/>
      <c r="H44" s="69"/>
      <c r="I44" s="34"/>
    </row>
    <row r="45" spans="1:9" ht="15" customHeight="1" x14ac:dyDescent="0.15">
      <c r="A45" s="223"/>
      <c r="B45" s="235"/>
      <c r="C45" s="146"/>
      <c r="D45" s="134"/>
      <c r="E45" s="135"/>
      <c r="F45" s="136"/>
      <c r="G45" s="37"/>
      <c r="H45" s="74"/>
      <c r="I45" s="35"/>
    </row>
    <row r="46" spans="1:9" ht="15" customHeight="1" x14ac:dyDescent="0.15">
      <c r="A46" s="218" t="s">
        <v>49</v>
      </c>
      <c r="B46" s="236" t="s">
        <v>167</v>
      </c>
      <c r="C46" s="7" t="s">
        <v>182</v>
      </c>
      <c r="D46" s="53">
        <v>2</v>
      </c>
      <c r="E46" s="9" t="s">
        <v>36</v>
      </c>
      <c r="F46" s="30"/>
      <c r="G46" s="36"/>
      <c r="H46" s="69"/>
      <c r="I46" s="34"/>
    </row>
    <row r="47" spans="1:9" ht="15" customHeight="1" x14ac:dyDescent="0.15">
      <c r="A47" s="223"/>
      <c r="B47" s="236"/>
      <c r="C47" s="12" t="s">
        <v>183</v>
      </c>
      <c r="D47" s="54"/>
      <c r="E47" s="14"/>
      <c r="F47" s="35"/>
      <c r="G47" s="37"/>
      <c r="H47" s="74"/>
      <c r="I47" s="35"/>
    </row>
    <row r="48" spans="1:9" ht="15" customHeight="1" x14ac:dyDescent="0.15">
      <c r="A48" s="218" t="s">
        <v>50</v>
      </c>
      <c r="B48" s="236" t="s">
        <v>185</v>
      </c>
      <c r="C48" s="7" t="s">
        <v>182</v>
      </c>
      <c r="D48" s="53">
        <v>2</v>
      </c>
      <c r="E48" s="9" t="s">
        <v>36</v>
      </c>
      <c r="F48" s="30"/>
      <c r="G48" s="36"/>
      <c r="H48" s="69"/>
      <c r="I48" s="34"/>
    </row>
    <row r="49" spans="1:9" ht="15" customHeight="1" x14ac:dyDescent="0.15">
      <c r="A49" s="223"/>
      <c r="B49" s="236"/>
      <c r="C49" s="12" t="s">
        <v>184</v>
      </c>
      <c r="D49" s="54"/>
      <c r="E49" s="14"/>
      <c r="F49" s="35"/>
      <c r="G49" s="37"/>
      <c r="H49" s="74"/>
      <c r="I49" s="35"/>
    </row>
    <row r="50" spans="1:9" ht="15" customHeight="1" x14ac:dyDescent="0.15">
      <c r="A50" s="218" t="s">
        <v>51</v>
      </c>
      <c r="B50" s="236" t="s">
        <v>186</v>
      </c>
      <c r="C50" s="7" t="s">
        <v>121</v>
      </c>
      <c r="D50" s="53">
        <v>1</v>
      </c>
      <c r="E50" s="9" t="s">
        <v>123</v>
      </c>
      <c r="F50" s="30"/>
      <c r="G50" s="36"/>
      <c r="H50" s="34"/>
      <c r="I50" s="34"/>
    </row>
    <row r="51" spans="1:9" ht="15" customHeight="1" x14ac:dyDescent="0.15">
      <c r="A51" s="223"/>
      <c r="B51" s="236"/>
      <c r="C51" s="12"/>
      <c r="D51" s="54"/>
      <c r="E51" s="14"/>
      <c r="F51" s="35"/>
      <c r="G51" s="37"/>
      <c r="H51" s="35"/>
      <c r="I51" s="35"/>
    </row>
    <row r="52" spans="1:9" ht="15" customHeight="1" x14ac:dyDescent="0.15">
      <c r="A52" s="218" t="s">
        <v>58</v>
      </c>
      <c r="B52" s="236" t="s">
        <v>186</v>
      </c>
      <c r="C52" s="7" t="s">
        <v>122</v>
      </c>
      <c r="D52" s="53">
        <v>1</v>
      </c>
      <c r="E52" s="9" t="s">
        <v>123</v>
      </c>
      <c r="F52" s="30"/>
      <c r="G52" s="36"/>
      <c r="H52" s="34"/>
      <c r="I52" s="34"/>
    </row>
    <row r="53" spans="1:9" ht="15" customHeight="1" x14ac:dyDescent="0.15">
      <c r="A53" s="223"/>
      <c r="B53" s="236"/>
      <c r="C53" s="12"/>
      <c r="D53" s="54"/>
      <c r="E53" s="14"/>
      <c r="F53" s="35"/>
      <c r="G53" s="37"/>
      <c r="H53" s="35"/>
      <c r="I53" s="35"/>
    </row>
    <row r="54" spans="1:9" ht="15" customHeight="1" x14ac:dyDescent="0.15">
      <c r="A54" s="190"/>
      <c r="B54" s="236"/>
      <c r="C54" s="7"/>
      <c r="D54" s="53"/>
      <c r="E54" s="9"/>
      <c r="F54" s="30"/>
      <c r="G54" s="36"/>
      <c r="H54" s="34"/>
      <c r="I54" s="34"/>
    </row>
    <row r="55" spans="1:9" ht="15" customHeight="1" x14ac:dyDescent="0.15">
      <c r="A55" s="190"/>
      <c r="B55" s="236"/>
      <c r="C55" s="12"/>
      <c r="D55" s="54"/>
      <c r="E55" s="14"/>
      <c r="F55" s="35"/>
      <c r="G55" s="37"/>
      <c r="H55" s="35"/>
      <c r="I55" s="35"/>
    </row>
    <row r="56" spans="1:9" ht="15" customHeight="1" x14ac:dyDescent="0.15">
      <c r="A56" s="190"/>
      <c r="B56" s="236"/>
      <c r="C56" s="7"/>
      <c r="D56" s="53"/>
      <c r="E56" s="9"/>
      <c r="F56" s="30"/>
      <c r="G56" s="36"/>
      <c r="H56" s="34"/>
      <c r="I56" s="34"/>
    </row>
    <row r="57" spans="1:9" ht="15" customHeight="1" x14ac:dyDescent="0.15">
      <c r="A57" s="190"/>
      <c r="B57" s="236"/>
      <c r="C57" s="12"/>
      <c r="D57" s="54"/>
      <c r="E57" s="14"/>
      <c r="F57" s="35"/>
      <c r="G57" s="37"/>
      <c r="H57" s="35"/>
      <c r="I57" s="35"/>
    </row>
    <row r="58" spans="1:9" ht="15" customHeight="1" x14ac:dyDescent="0.15">
      <c r="A58" s="190"/>
      <c r="B58" s="236"/>
      <c r="C58" s="7"/>
      <c r="D58" s="53"/>
      <c r="E58" s="9"/>
      <c r="F58" s="30"/>
      <c r="G58" s="36"/>
      <c r="H58" s="34"/>
      <c r="I58" s="34"/>
    </row>
    <row r="59" spans="1:9" ht="15" customHeight="1" x14ac:dyDescent="0.15">
      <c r="A59" s="190"/>
      <c r="B59" s="236"/>
      <c r="C59" s="12"/>
      <c r="D59" s="54"/>
      <c r="E59" s="14"/>
      <c r="F59" s="35"/>
      <c r="G59" s="37"/>
      <c r="H59" s="35"/>
      <c r="I59" s="35"/>
    </row>
    <row r="60" spans="1:9" ht="15" customHeight="1" x14ac:dyDescent="0.15">
      <c r="A60" s="190"/>
      <c r="B60" s="236"/>
      <c r="C60" s="7"/>
      <c r="D60" s="53"/>
      <c r="E60" s="9"/>
      <c r="F60" s="30"/>
      <c r="G60" s="36"/>
      <c r="H60" s="34"/>
      <c r="I60" s="34"/>
    </row>
    <row r="61" spans="1:9" ht="15" customHeight="1" x14ac:dyDescent="0.15">
      <c r="A61" s="190"/>
      <c r="B61" s="236"/>
      <c r="C61" s="12"/>
      <c r="D61" s="54"/>
      <c r="E61" s="14"/>
      <c r="F61" s="35"/>
      <c r="G61" s="37"/>
      <c r="H61" s="35"/>
      <c r="I61" s="35"/>
    </row>
    <row r="62" spans="1:9" ht="15" customHeight="1" x14ac:dyDescent="0.15">
      <c r="A62" s="190"/>
      <c r="B62" s="236"/>
      <c r="C62" s="7"/>
      <c r="D62" s="53"/>
      <c r="E62" s="9"/>
      <c r="F62" s="30"/>
      <c r="G62" s="36"/>
      <c r="H62" s="34"/>
      <c r="I62" s="34"/>
    </row>
    <row r="63" spans="1:9" ht="15" customHeight="1" x14ac:dyDescent="0.15">
      <c r="A63" s="190"/>
      <c r="B63" s="236"/>
      <c r="C63" s="12"/>
      <c r="D63" s="54"/>
      <c r="E63" s="14"/>
      <c r="F63" s="35"/>
      <c r="G63" s="37"/>
      <c r="H63" s="35"/>
      <c r="I63" s="35"/>
    </row>
    <row r="64" spans="1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</sheetData>
  <mergeCells count="68">
    <mergeCell ref="B58:B59"/>
    <mergeCell ref="A60:A61"/>
    <mergeCell ref="B60:B61"/>
    <mergeCell ref="A58:A59"/>
    <mergeCell ref="A62:A63"/>
    <mergeCell ref="B62:B63"/>
    <mergeCell ref="A56:A57"/>
    <mergeCell ref="B56:B57"/>
    <mergeCell ref="A52:A53"/>
    <mergeCell ref="B52:B53"/>
    <mergeCell ref="A50:A51"/>
    <mergeCell ref="B50:B51"/>
    <mergeCell ref="A54:A55"/>
    <mergeCell ref="B54:B55"/>
    <mergeCell ref="A42:A43"/>
    <mergeCell ref="B42:B43"/>
    <mergeCell ref="A46:A47"/>
    <mergeCell ref="B46:B47"/>
    <mergeCell ref="A48:A49"/>
    <mergeCell ref="B48:B49"/>
    <mergeCell ref="A28:A29"/>
    <mergeCell ref="B28:B29"/>
    <mergeCell ref="A44:A45"/>
    <mergeCell ref="B44:B45"/>
    <mergeCell ref="A30:A31"/>
    <mergeCell ref="B30:B31"/>
    <mergeCell ref="A32:A33"/>
    <mergeCell ref="B32:B33"/>
    <mergeCell ref="A36:A37"/>
    <mergeCell ref="B36:B37"/>
    <mergeCell ref="A34:A35"/>
    <mergeCell ref="B34:B35"/>
    <mergeCell ref="A38:A39"/>
    <mergeCell ref="B38:B39"/>
    <mergeCell ref="A40:A41"/>
    <mergeCell ref="B40:B41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8:A9"/>
    <mergeCell ref="B8:B9"/>
    <mergeCell ref="A12:A13"/>
    <mergeCell ref="B12:B13"/>
    <mergeCell ref="A14:A15"/>
    <mergeCell ref="B14:B15"/>
    <mergeCell ref="A10:A11"/>
    <mergeCell ref="B10:B11"/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42" orientation="landscape" blackAndWhite="1" r:id="rId1"/>
  <headerFooter alignWithMargins="0">
    <oddFooter>&amp;C&amp;P/&amp;N</oddFooter>
  </headerFooter>
  <rowBreaks count="1" manualBreakCount="1">
    <brk id="3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I261"/>
  <sheetViews>
    <sheetView showZeros="0" view="pageBreakPreview" zoomScaleNormal="80" zoomScaleSheetLayoutView="100" workbookViewId="0">
      <selection activeCell="G38" sqref="G38:H38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95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86</v>
      </c>
      <c r="C3" s="199" t="s">
        <v>37</v>
      </c>
      <c r="D3" s="200">
        <f>SUM(G8:G33)</f>
        <v>0</v>
      </c>
      <c r="E3" s="200"/>
      <c r="F3" s="200"/>
      <c r="I3" s="51"/>
    </row>
    <row r="4" spans="1:9" ht="15" customHeight="1" x14ac:dyDescent="0.15">
      <c r="A4" s="50"/>
      <c r="B4" s="1" t="s">
        <v>5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7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242">
        <v>1</v>
      </c>
      <c r="B8" s="191" t="s">
        <v>7</v>
      </c>
      <c r="C8" s="7" t="s">
        <v>564</v>
      </c>
      <c r="D8" s="17">
        <v>1</v>
      </c>
      <c r="E8" s="9" t="s">
        <v>36</v>
      </c>
      <c r="F8" s="10"/>
      <c r="G8" s="10">
        <f>'【労務費】 (新設・指令)'!D3</f>
        <v>0</v>
      </c>
      <c r="H8" s="34"/>
      <c r="I8" s="11" t="s">
        <v>526</v>
      </c>
    </row>
    <row r="9" spans="1:9" ht="15" customHeight="1" x14ac:dyDescent="0.15">
      <c r="A9" s="243"/>
      <c r="B9" s="192"/>
      <c r="C9" s="12"/>
      <c r="D9" s="18"/>
      <c r="E9" s="14"/>
      <c r="F9" s="14"/>
      <c r="G9" s="14"/>
      <c r="H9" s="35"/>
      <c r="I9" s="14"/>
    </row>
    <row r="10" spans="1:9" ht="15" customHeight="1" x14ac:dyDescent="0.15">
      <c r="A10" s="242">
        <v>2</v>
      </c>
      <c r="B10" s="191" t="s">
        <v>7</v>
      </c>
      <c r="C10" s="7" t="s">
        <v>565</v>
      </c>
      <c r="D10" s="17">
        <v>1</v>
      </c>
      <c r="E10" s="9" t="s">
        <v>36</v>
      </c>
      <c r="F10" s="10"/>
      <c r="G10" s="10">
        <f>'【労務費】 (新設・無線)'!D3</f>
        <v>0</v>
      </c>
      <c r="H10" s="34"/>
      <c r="I10" s="11" t="s">
        <v>527</v>
      </c>
    </row>
    <row r="11" spans="1:9" ht="15" customHeight="1" x14ac:dyDescent="0.15">
      <c r="A11" s="243"/>
      <c r="B11" s="192"/>
      <c r="C11" s="12"/>
      <c r="D11" s="18"/>
      <c r="E11" s="14"/>
      <c r="F11" s="14"/>
      <c r="G11" s="14"/>
      <c r="H11" s="35"/>
      <c r="I11" s="14"/>
    </row>
    <row r="12" spans="1:9" ht="15" customHeight="1" x14ac:dyDescent="0.15">
      <c r="A12" s="242">
        <v>3</v>
      </c>
      <c r="B12" s="191" t="s">
        <v>7</v>
      </c>
      <c r="C12" s="7" t="s">
        <v>566</v>
      </c>
      <c r="D12" s="17">
        <v>1</v>
      </c>
      <c r="E12" s="9" t="s">
        <v>36</v>
      </c>
      <c r="F12" s="10"/>
      <c r="G12" s="10">
        <f>'【労務費】 (撤去・指令)'!D3</f>
        <v>0</v>
      </c>
      <c r="H12" s="34"/>
      <c r="I12" s="11" t="s">
        <v>528</v>
      </c>
    </row>
    <row r="13" spans="1:9" ht="15" customHeight="1" x14ac:dyDescent="0.15">
      <c r="A13" s="243"/>
      <c r="B13" s="192"/>
      <c r="C13" s="12"/>
      <c r="D13" s="18"/>
      <c r="E13" s="14"/>
      <c r="F13" s="14"/>
      <c r="G13" s="14"/>
      <c r="H13" s="35"/>
      <c r="I13" s="14"/>
    </row>
    <row r="14" spans="1:9" ht="15" customHeight="1" x14ac:dyDescent="0.15">
      <c r="A14" s="242">
        <v>4</v>
      </c>
      <c r="B14" s="191" t="s">
        <v>7</v>
      </c>
      <c r="C14" s="7" t="s">
        <v>567</v>
      </c>
      <c r="D14" s="17">
        <v>1</v>
      </c>
      <c r="E14" s="9" t="s">
        <v>36</v>
      </c>
      <c r="F14" s="10"/>
      <c r="G14" s="10">
        <f>'【労務費】 (撤去・無線)'!D3</f>
        <v>0</v>
      </c>
      <c r="H14" s="34"/>
      <c r="I14" s="11" t="s">
        <v>529</v>
      </c>
    </row>
    <row r="15" spans="1:9" ht="15" customHeight="1" x14ac:dyDescent="0.15">
      <c r="A15" s="243"/>
      <c r="B15" s="192"/>
      <c r="C15" s="12"/>
      <c r="D15" s="18"/>
      <c r="E15" s="14"/>
      <c r="F15" s="14"/>
      <c r="G15" s="14"/>
      <c r="H15" s="35"/>
      <c r="I15" s="14"/>
    </row>
    <row r="16" spans="1:9" ht="15" customHeight="1" x14ac:dyDescent="0.15">
      <c r="A16" s="242">
        <v>5</v>
      </c>
      <c r="B16" s="191" t="s">
        <v>7</v>
      </c>
      <c r="C16" s="7" t="s">
        <v>568</v>
      </c>
      <c r="D16" s="17">
        <v>1</v>
      </c>
      <c r="E16" s="9" t="s">
        <v>36</v>
      </c>
      <c r="F16" s="10"/>
      <c r="G16" s="10">
        <f>'【労務費】 (材料・指令)'!D3</f>
        <v>0</v>
      </c>
      <c r="H16" s="34"/>
      <c r="I16" s="11" t="s">
        <v>530</v>
      </c>
    </row>
    <row r="17" spans="1:9" ht="15" customHeight="1" x14ac:dyDescent="0.15">
      <c r="A17" s="243"/>
      <c r="B17" s="192"/>
      <c r="C17" s="12"/>
      <c r="D17" s="18"/>
      <c r="E17" s="14"/>
      <c r="F17" s="14"/>
      <c r="G17" s="14"/>
      <c r="H17" s="35"/>
      <c r="I17" s="14"/>
    </row>
    <row r="18" spans="1:9" ht="15" customHeight="1" x14ac:dyDescent="0.15">
      <c r="A18" s="242">
        <v>6</v>
      </c>
      <c r="B18" s="191" t="s">
        <v>7</v>
      </c>
      <c r="C18" s="7" t="s">
        <v>569</v>
      </c>
      <c r="D18" s="17">
        <v>1</v>
      </c>
      <c r="E18" s="9" t="s">
        <v>36</v>
      </c>
      <c r="F18" s="10"/>
      <c r="G18" s="10">
        <f>'【労務費】 (材料・無線)'!D3</f>
        <v>0</v>
      </c>
      <c r="H18" s="34"/>
      <c r="I18" s="11" t="s">
        <v>531</v>
      </c>
    </row>
    <row r="19" spans="1:9" ht="15" customHeight="1" x14ac:dyDescent="0.15">
      <c r="A19" s="243"/>
      <c r="B19" s="192"/>
      <c r="C19" s="12"/>
      <c r="D19" s="18"/>
      <c r="E19" s="14"/>
      <c r="F19" s="14"/>
      <c r="G19" s="14"/>
      <c r="H19" s="35"/>
      <c r="I19" s="14"/>
    </row>
    <row r="20" spans="1:9" ht="15" customHeight="1" x14ac:dyDescent="0.15">
      <c r="A20" s="190"/>
      <c r="B20" s="191"/>
      <c r="C20" s="7"/>
      <c r="D20" s="17"/>
      <c r="E20" s="9"/>
      <c r="F20" s="10"/>
      <c r="G20" s="10">
        <f>ROUND(D20*F20,0)</f>
        <v>0</v>
      </c>
      <c r="H20" s="34"/>
      <c r="I20" s="11"/>
    </row>
    <row r="21" spans="1:9" ht="15" customHeight="1" x14ac:dyDescent="0.15">
      <c r="A21" s="190"/>
      <c r="B21" s="192"/>
      <c r="C21" s="12"/>
      <c r="D21" s="18"/>
      <c r="E21" s="14"/>
      <c r="F21" s="14"/>
      <c r="G21" s="14"/>
      <c r="H21" s="35"/>
      <c r="I21" s="14"/>
    </row>
    <row r="22" spans="1:9" ht="15" customHeight="1" x14ac:dyDescent="0.15">
      <c r="A22" s="190"/>
      <c r="B22" s="191"/>
      <c r="C22" s="7"/>
      <c r="D22" s="17"/>
      <c r="E22" s="9"/>
      <c r="F22" s="10"/>
      <c r="G22" s="10">
        <f>ROUND(D22*F22,0)</f>
        <v>0</v>
      </c>
      <c r="H22" s="34"/>
      <c r="I22" s="11"/>
    </row>
    <row r="23" spans="1:9" ht="15" customHeight="1" x14ac:dyDescent="0.15">
      <c r="A23" s="190"/>
      <c r="B23" s="192"/>
      <c r="C23" s="12"/>
      <c r="D23" s="18"/>
      <c r="E23" s="15"/>
      <c r="F23" s="14"/>
      <c r="G23" s="14"/>
      <c r="H23" s="35"/>
      <c r="I23" s="14"/>
    </row>
    <row r="24" spans="1:9" ht="15" customHeight="1" x14ac:dyDescent="0.15">
      <c r="A24" s="190"/>
      <c r="B24" s="191"/>
      <c r="C24" s="7"/>
      <c r="D24" s="25"/>
      <c r="E24" s="9"/>
      <c r="F24" s="10"/>
      <c r="G24" s="10"/>
      <c r="H24" s="34"/>
      <c r="I24" s="11"/>
    </row>
    <row r="25" spans="1:9" ht="15" customHeight="1" x14ac:dyDescent="0.15">
      <c r="A25" s="190"/>
      <c r="B25" s="192"/>
      <c r="C25" s="12"/>
      <c r="D25" s="26"/>
      <c r="E25" s="15"/>
      <c r="F25" s="14"/>
      <c r="G25" s="14"/>
      <c r="H25" s="35"/>
      <c r="I25" s="14"/>
    </row>
    <row r="26" spans="1:9" ht="15" customHeight="1" x14ac:dyDescent="0.15">
      <c r="A26" s="190"/>
      <c r="B26" s="191"/>
      <c r="C26" s="7"/>
      <c r="D26" s="25"/>
      <c r="E26" s="9"/>
      <c r="F26" s="10"/>
      <c r="G26" s="10"/>
      <c r="H26" s="34"/>
      <c r="I26" s="11"/>
    </row>
    <row r="27" spans="1:9" ht="15" customHeight="1" x14ac:dyDescent="0.15">
      <c r="A27" s="190"/>
      <c r="B27" s="192"/>
      <c r="C27" s="12"/>
      <c r="D27" s="26"/>
      <c r="E27" s="15"/>
      <c r="F27" s="14"/>
      <c r="G27" s="14"/>
      <c r="H27" s="35"/>
      <c r="I27" s="14"/>
    </row>
    <row r="28" spans="1:9" ht="15" customHeight="1" x14ac:dyDescent="0.15">
      <c r="A28" s="190"/>
      <c r="B28" s="191"/>
      <c r="C28" s="7"/>
      <c r="D28" s="25"/>
      <c r="E28" s="9"/>
      <c r="F28" s="10">
        <v>0</v>
      </c>
      <c r="G28" s="10"/>
      <c r="H28" s="34"/>
      <c r="I28" s="11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14"/>
    </row>
    <row r="30" spans="1:9" ht="15" customHeight="1" x14ac:dyDescent="0.15">
      <c r="A30" s="190"/>
      <c r="B30" s="191"/>
      <c r="C30" s="7"/>
      <c r="D30" s="25"/>
      <c r="E30" s="9"/>
      <c r="F30" s="10"/>
      <c r="G30" s="10"/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14"/>
      <c r="G31" s="14"/>
      <c r="H31" s="35"/>
      <c r="I31" s="35"/>
    </row>
    <row r="32" spans="1:9" ht="15" customHeight="1" x14ac:dyDescent="0.15">
      <c r="A32" s="190"/>
      <c r="B32" s="191"/>
      <c r="C32" s="7"/>
      <c r="D32" s="25"/>
      <c r="E32" s="9"/>
      <c r="F32" s="39"/>
      <c r="G32" s="39"/>
      <c r="H32" s="34"/>
      <c r="I32" s="34"/>
    </row>
    <row r="33" spans="1:9" ht="15" customHeight="1" x14ac:dyDescent="0.15">
      <c r="A33" s="190"/>
      <c r="B33" s="192"/>
      <c r="C33" s="12"/>
      <c r="D33" s="26"/>
      <c r="E33" s="15"/>
      <c r="F33" s="35"/>
      <c r="G33" s="35"/>
      <c r="H33" s="35"/>
      <c r="I33" s="35"/>
    </row>
    <row r="34" spans="1:9" ht="15" customHeight="1" x14ac:dyDescent="0.15">
      <c r="F34" s="31"/>
      <c r="G34" s="31"/>
      <c r="H34" s="31"/>
      <c r="I34" s="31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</sheetData>
  <mergeCells count="39">
    <mergeCell ref="A18:A19"/>
    <mergeCell ref="A8:A9"/>
    <mergeCell ref="B26:B27"/>
    <mergeCell ref="A24:A25"/>
    <mergeCell ref="B30:B31"/>
    <mergeCell ref="A32:A33"/>
    <mergeCell ref="A30:A31"/>
    <mergeCell ref="A12:A13"/>
    <mergeCell ref="A20:A21"/>
    <mergeCell ref="A16:A17"/>
    <mergeCell ref="B20:B21"/>
    <mergeCell ref="A28:A29"/>
    <mergeCell ref="B24:B25"/>
    <mergeCell ref="A26:A27"/>
    <mergeCell ref="A22:A23"/>
    <mergeCell ref="A10:A11"/>
    <mergeCell ref="A14:A15"/>
    <mergeCell ref="A1:I2"/>
    <mergeCell ref="C3:C4"/>
    <mergeCell ref="D3:F4"/>
    <mergeCell ref="A6:A7"/>
    <mergeCell ref="B6:B7"/>
    <mergeCell ref="B5:C5"/>
    <mergeCell ref="H6:H7"/>
    <mergeCell ref="I6:I7"/>
    <mergeCell ref="C6:C7"/>
    <mergeCell ref="G6:G7"/>
    <mergeCell ref="E6:E7"/>
    <mergeCell ref="F6:F7"/>
    <mergeCell ref="D6:D7"/>
    <mergeCell ref="B28:B29"/>
    <mergeCell ref="B32:B33"/>
    <mergeCell ref="B8:B9"/>
    <mergeCell ref="B16:B17"/>
    <mergeCell ref="B22:B23"/>
    <mergeCell ref="B12:B13"/>
    <mergeCell ref="B10:B11"/>
    <mergeCell ref="B14:B15"/>
    <mergeCell ref="B18:B1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</sheetPr>
  <dimension ref="A1:I237"/>
  <sheetViews>
    <sheetView showZeros="0" view="pageBreakPreview" zoomScaleNormal="80" zoomScaleSheetLayoutView="100" workbookViewId="0">
      <selection activeCell="O30" sqref="O30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104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85</v>
      </c>
      <c r="C3" s="199" t="s">
        <v>37</v>
      </c>
      <c r="D3" s="200">
        <f>G20+G30</f>
        <v>0</v>
      </c>
      <c r="E3" s="200"/>
      <c r="F3" s="200"/>
      <c r="I3" s="51"/>
    </row>
    <row r="4" spans="1:9" ht="15" customHeight="1" x14ac:dyDescent="0.15">
      <c r="A4" s="50"/>
      <c r="B4" s="1" t="s">
        <v>7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107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190">
        <v>1</v>
      </c>
      <c r="B8" s="191" t="s">
        <v>15</v>
      </c>
      <c r="C8" s="7"/>
      <c r="D8" s="25"/>
      <c r="E8" s="9"/>
      <c r="F8" s="10">
        <v>0</v>
      </c>
      <c r="G8" s="10">
        <f>ROUND(D8*F8,0)</f>
        <v>0</v>
      </c>
      <c r="H8" s="34"/>
      <c r="I8" s="244"/>
    </row>
    <row r="9" spans="1:9" ht="15" customHeight="1" x14ac:dyDescent="0.15">
      <c r="A9" s="190"/>
      <c r="B9" s="192"/>
      <c r="C9" s="12"/>
      <c r="D9" s="26"/>
      <c r="E9" s="15"/>
      <c r="F9" s="14"/>
      <c r="G9" s="14"/>
      <c r="H9" s="35"/>
      <c r="I9" s="245"/>
    </row>
    <row r="10" spans="1:9" ht="15" customHeight="1" x14ac:dyDescent="0.15">
      <c r="A10" s="190"/>
      <c r="B10" s="191" t="s">
        <v>16</v>
      </c>
      <c r="C10" s="7"/>
      <c r="D10" s="25"/>
      <c r="E10" s="9" t="s">
        <v>17</v>
      </c>
      <c r="F10" s="108"/>
      <c r="G10" s="10">
        <f>ROUND(D10*F10,0)</f>
        <v>0</v>
      </c>
      <c r="H10" s="34"/>
      <c r="I10" s="246"/>
    </row>
    <row r="11" spans="1:9" ht="15" customHeight="1" x14ac:dyDescent="0.15">
      <c r="A11" s="190"/>
      <c r="B11" s="192"/>
      <c r="C11" s="12"/>
      <c r="D11" s="26"/>
      <c r="E11" s="15"/>
      <c r="F11" s="109"/>
      <c r="G11" s="14"/>
      <c r="H11" s="35"/>
      <c r="I11" s="247"/>
    </row>
    <row r="12" spans="1:9" ht="15" customHeight="1" x14ac:dyDescent="0.15">
      <c r="A12" s="190"/>
      <c r="B12" s="191" t="s">
        <v>18</v>
      </c>
      <c r="C12" s="7"/>
      <c r="D12" s="25"/>
      <c r="E12" s="9" t="s">
        <v>17</v>
      </c>
      <c r="F12" s="108"/>
      <c r="G12" s="10">
        <f>ROUND(D12*F12,0)</f>
        <v>0</v>
      </c>
      <c r="H12" s="34"/>
      <c r="I12" s="246"/>
    </row>
    <row r="13" spans="1:9" ht="15" customHeight="1" x14ac:dyDescent="0.15">
      <c r="A13" s="190"/>
      <c r="B13" s="192"/>
      <c r="C13" s="12"/>
      <c r="D13" s="26"/>
      <c r="E13" s="15"/>
      <c r="F13" s="109"/>
      <c r="G13" s="14"/>
      <c r="H13" s="35"/>
      <c r="I13" s="247"/>
    </row>
    <row r="14" spans="1:9" ht="15" customHeight="1" x14ac:dyDescent="0.15">
      <c r="A14" s="190"/>
      <c r="B14" s="191" t="s">
        <v>19</v>
      </c>
      <c r="C14" s="7"/>
      <c r="D14" s="25"/>
      <c r="E14" s="9" t="s">
        <v>17</v>
      </c>
      <c r="F14" s="108"/>
      <c r="G14" s="10">
        <f>ROUND(D14*F14,0)</f>
        <v>0</v>
      </c>
      <c r="H14" s="34"/>
      <c r="I14" s="246"/>
    </row>
    <row r="15" spans="1:9" ht="15" customHeight="1" x14ac:dyDescent="0.15">
      <c r="A15" s="190"/>
      <c r="B15" s="192"/>
      <c r="C15" s="12"/>
      <c r="D15" s="26"/>
      <c r="E15" s="15"/>
      <c r="F15" s="109"/>
      <c r="G15" s="14"/>
      <c r="H15" s="35"/>
      <c r="I15" s="247"/>
    </row>
    <row r="16" spans="1:9" ht="15" customHeight="1" x14ac:dyDescent="0.15">
      <c r="A16" s="190"/>
      <c r="B16" s="191" t="s">
        <v>20</v>
      </c>
      <c r="C16" s="7"/>
      <c r="D16" s="25"/>
      <c r="E16" s="9" t="s">
        <v>17</v>
      </c>
      <c r="F16" s="108"/>
      <c r="G16" s="10">
        <f>ROUND(D16*F16,0)</f>
        <v>0</v>
      </c>
      <c r="H16" s="34"/>
      <c r="I16" s="246"/>
    </row>
    <row r="17" spans="1:9" ht="15" customHeight="1" x14ac:dyDescent="0.15">
      <c r="A17" s="190"/>
      <c r="B17" s="192"/>
      <c r="C17" s="12"/>
      <c r="D17" s="26"/>
      <c r="E17" s="15"/>
      <c r="F17" s="109"/>
      <c r="G17" s="14"/>
      <c r="H17" s="35"/>
      <c r="I17" s="247"/>
    </row>
    <row r="18" spans="1:9" ht="15" customHeight="1" x14ac:dyDescent="0.15">
      <c r="A18" s="190"/>
      <c r="B18" s="191"/>
      <c r="C18" s="7"/>
      <c r="D18" s="25"/>
      <c r="E18" s="9"/>
      <c r="F18" s="10"/>
      <c r="G18" s="10">
        <f>SUM(G10:G17)</f>
        <v>0</v>
      </c>
      <c r="H18" s="34"/>
      <c r="I18" s="246"/>
    </row>
    <row r="19" spans="1:9" ht="15" customHeight="1" x14ac:dyDescent="0.15">
      <c r="A19" s="190"/>
      <c r="B19" s="192"/>
      <c r="C19" s="12"/>
      <c r="D19" s="26"/>
      <c r="E19" s="15"/>
      <c r="F19" s="14"/>
      <c r="G19" s="14"/>
      <c r="H19" s="35"/>
      <c r="I19" s="247"/>
    </row>
    <row r="20" spans="1:9" ht="15" customHeight="1" x14ac:dyDescent="0.15">
      <c r="A20" s="190"/>
      <c r="B20" s="191"/>
      <c r="C20" s="7"/>
      <c r="D20" s="25"/>
      <c r="E20" s="9"/>
      <c r="F20" s="10"/>
      <c r="G20" s="10">
        <f>ROUNDUP((G18*1.02),0)</f>
        <v>0</v>
      </c>
      <c r="H20" s="34"/>
      <c r="I20" s="125"/>
    </row>
    <row r="21" spans="1:9" ht="15" customHeight="1" x14ac:dyDescent="0.15">
      <c r="A21" s="190"/>
      <c r="B21" s="192"/>
      <c r="C21" s="12"/>
      <c r="D21" s="26"/>
      <c r="E21" s="15"/>
      <c r="F21" s="14"/>
      <c r="G21" s="14"/>
      <c r="H21" s="35"/>
      <c r="I21" s="126"/>
    </row>
    <row r="22" spans="1:9" ht="15" customHeight="1" x14ac:dyDescent="0.15">
      <c r="A22" s="190">
        <v>2</v>
      </c>
      <c r="B22" s="191" t="s">
        <v>21</v>
      </c>
      <c r="C22" s="7"/>
      <c r="D22" s="27"/>
      <c r="E22" s="9"/>
      <c r="F22" s="10"/>
      <c r="G22" s="10"/>
      <c r="H22" s="34"/>
      <c r="I22" s="125"/>
    </row>
    <row r="23" spans="1:9" ht="15" customHeight="1" x14ac:dyDescent="0.15">
      <c r="A23" s="190"/>
      <c r="B23" s="192"/>
      <c r="C23" s="12"/>
      <c r="D23" s="28"/>
      <c r="E23" s="15"/>
      <c r="F23" s="14"/>
      <c r="G23" s="14"/>
      <c r="H23" s="35"/>
      <c r="I23" s="126"/>
    </row>
    <row r="24" spans="1:9" ht="15" customHeight="1" x14ac:dyDescent="0.15">
      <c r="A24" s="190"/>
      <c r="B24" s="191" t="s">
        <v>16</v>
      </c>
      <c r="C24" s="7"/>
      <c r="D24" s="27"/>
      <c r="E24" s="9" t="s">
        <v>17</v>
      </c>
      <c r="F24" s="108"/>
      <c r="G24" s="10">
        <f>ROUND(D24*F24,0)</f>
        <v>0</v>
      </c>
      <c r="H24" s="34"/>
      <c r="I24" s="246"/>
    </row>
    <row r="25" spans="1:9" ht="15" customHeight="1" x14ac:dyDescent="0.15">
      <c r="A25" s="190"/>
      <c r="B25" s="192"/>
      <c r="C25" s="12"/>
      <c r="D25" s="28"/>
      <c r="E25" s="15"/>
      <c r="F25" s="109"/>
      <c r="G25" s="14"/>
      <c r="H25" s="35"/>
      <c r="I25" s="247"/>
    </row>
    <row r="26" spans="1:9" ht="15" customHeight="1" x14ac:dyDescent="0.15">
      <c r="A26" s="190"/>
      <c r="B26" s="191" t="s">
        <v>18</v>
      </c>
      <c r="C26" s="7"/>
      <c r="D26" s="27"/>
      <c r="E26" s="9" t="s">
        <v>17</v>
      </c>
      <c r="F26" s="108"/>
      <c r="G26" s="10">
        <f>ROUND(D26*F26,0)</f>
        <v>0</v>
      </c>
      <c r="H26" s="34"/>
      <c r="I26" s="246"/>
    </row>
    <row r="27" spans="1:9" ht="15" customHeight="1" x14ac:dyDescent="0.15">
      <c r="A27" s="190"/>
      <c r="B27" s="192"/>
      <c r="C27" s="12"/>
      <c r="D27" s="28"/>
      <c r="E27" s="15"/>
      <c r="F27" s="109"/>
      <c r="G27" s="14"/>
      <c r="H27" s="35"/>
      <c r="I27" s="247"/>
    </row>
    <row r="28" spans="1:9" ht="15" customHeight="1" x14ac:dyDescent="0.15">
      <c r="A28" s="190"/>
      <c r="B28" s="191"/>
      <c r="C28" s="7"/>
      <c r="D28" s="25"/>
      <c r="E28" s="9"/>
      <c r="F28" s="10"/>
      <c r="G28" s="10">
        <f>SUM(G24:G27)</f>
        <v>0</v>
      </c>
      <c r="H28" s="34"/>
      <c r="I28" s="34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35"/>
    </row>
    <row r="30" spans="1:9" ht="15" customHeight="1" x14ac:dyDescent="0.15">
      <c r="A30" s="190"/>
      <c r="B30" s="191"/>
      <c r="C30" s="7"/>
      <c r="D30" s="25"/>
      <c r="E30" s="9"/>
      <c r="F30" s="10"/>
      <c r="G30" s="10">
        <f>ROUNDUP((G28*1.02),0)</f>
        <v>0</v>
      </c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14"/>
      <c r="G31" s="14"/>
      <c r="H31" s="35"/>
      <c r="I31" s="35"/>
    </row>
    <row r="32" spans="1:9" ht="15" customHeight="1" x14ac:dyDescent="0.15">
      <c r="A32" s="190"/>
      <c r="B32" s="242"/>
      <c r="C32" s="7"/>
      <c r="D32" s="25"/>
      <c r="E32" s="9"/>
      <c r="F32" s="10"/>
      <c r="G32" s="10"/>
      <c r="H32" s="34"/>
      <c r="I32" s="34"/>
    </row>
    <row r="33" spans="1:9" ht="15" customHeight="1" x14ac:dyDescent="0.15">
      <c r="A33" s="190"/>
      <c r="B33" s="243"/>
      <c r="C33" s="12"/>
      <c r="D33" s="26"/>
      <c r="E33" s="15"/>
      <c r="F33" s="14"/>
      <c r="G33" s="14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</sheetData>
  <mergeCells count="47">
    <mergeCell ref="I24:I25"/>
    <mergeCell ref="A32:A33"/>
    <mergeCell ref="B32:B33"/>
    <mergeCell ref="A26:A27"/>
    <mergeCell ref="B26:B27"/>
    <mergeCell ref="I26:I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B12:B13"/>
    <mergeCell ref="I12:I13"/>
    <mergeCell ref="A18:A19"/>
    <mergeCell ref="B18:B19"/>
    <mergeCell ref="I18:I19"/>
    <mergeCell ref="A14:A15"/>
    <mergeCell ref="B14:B15"/>
    <mergeCell ref="I14:I15"/>
    <mergeCell ref="A16:A17"/>
    <mergeCell ref="B16:B17"/>
    <mergeCell ref="I16:I17"/>
    <mergeCell ref="A12:A13"/>
    <mergeCell ref="C6:C7"/>
    <mergeCell ref="D6:D7"/>
    <mergeCell ref="E6:E7"/>
    <mergeCell ref="A1:I2"/>
    <mergeCell ref="C3:C4"/>
    <mergeCell ref="D3:F4"/>
    <mergeCell ref="B5:C5"/>
    <mergeCell ref="A6:A7"/>
    <mergeCell ref="B6:B7"/>
    <mergeCell ref="F6:F7"/>
    <mergeCell ref="G6:G7"/>
    <mergeCell ref="H6:H7"/>
    <mergeCell ref="I6:I7"/>
    <mergeCell ref="A8:A9"/>
    <mergeCell ref="B8:B9"/>
    <mergeCell ref="I8:I9"/>
    <mergeCell ref="A10:A11"/>
    <mergeCell ref="B10:B11"/>
    <mergeCell ref="I10:I11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FE6F-EAE4-4A5F-A451-B36495117854}">
  <sheetPr>
    <tabColor theme="3" tint="0.59999389629810485"/>
  </sheetPr>
  <dimension ref="A1:I260"/>
  <sheetViews>
    <sheetView showZeros="0" view="pageBreakPreview" zoomScaleNormal="80" zoomScaleSheetLayoutView="100" workbookViewId="0">
      <selection activeCell="J40" sqref="J40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105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85</v>
      </c>
      <c r="C3" s="199" t="s">
        <v>37</v>
      </c>
      <c r="D3" s="200">
        <f>G22+G32</f>
        <v>0</v>
      </c>
      <c r="E3" s="200"/>
      <c r="F3" s="200"/>
      <c r="I3" s="51"/>
    </row>
    <row r="4" spans="1:9" ht="15" customHeight="1" x14ac:dyDescent="0.15">
      <c r="A4" s="50"/>
      <c r="B4" s="1" t="s">
        <v>7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570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190">
        <v>1</v>
      </c>
      <c r="B8" s="191" t="s">
        <v>15</v>
      </c>
      <c r="C8" s="7"/>
      <c r="D8" s="25"/>
      <c r="E8" s="9"/>
      <c r="F8" s="10">
        <v>0</v>
      </c>
      <c r="G8" s="10">
        <f>ROUND(D8*F8,0)</f>
        <v>0</v>
      </c>
      <c r="H8" s="34"/>
      <c r="I8" s="244"/>
    </row>
    <row r="9" spans="1:9" ht="15" customHeight="1" x14ac:dyDescent="0.15">
      <c r="A9" s="190"/>
      <c r="B9" s="192"/>
      <c r="C9" s="12"/>
      <c r="D9" s="26"/>
      <c r="E9" s="15"/>
      <c r="F9" s="14"/>
      <c r="G9" s="14"/>
      <c r="H9" s="35"/>
      <c r="I9" s="245"/>
    </row>
    <row r="10" spans="1:9" ht="15" customHeight="1" x14ac:dyDescent="0.15">
      <c r="A10" s="190"/>
      <c r="B10" s="191" t="s">
        <v>16</v>
      </c>
      <c r="C10" s="7"/>
      <c r="D10" s="25"/>
      <c r="E10" s="9" t="s">
        <v>17</v>
      </c>
      <c r="F10" s="108"/>
      <c r="G10" s="10">
        <f>ROUND(D10*F10,0)</f>
        <v>0</v>
      </c>
      <c r="H10" s="34"/>
      <c r="I10" s="246"/>
    </row>
    <row r="11" spans="1:9" ht="15" customHeight="1" x14ac:dyDescent="0.15">
      <c r="A11" s="190"/>
      <c r="B11" s="192"/>
      <c r="C11" s="12"/>
      <c r="D11" s="26"/>
      <c r="E11" s="15"/>
      <c r="F11" s="109"/>
      <c r="G11" s="14"/>
      <c r="H11" s="35"/>
      <c r="I11" s="247"/>
    </row>
    <row r="12" spans="1:9" ht="15" customHeight="1" x14ac:dyDescent="0.15">
      <c r="A12" s="190"/>
      <c r="B12" s="191" t="s">
        <v>18</v>
      </c>
      <c r="C12" s="7"/>
      <c r="D12" s="25"/>
      <c r="E12" s="9" t="s">
        <v>17</v>
      </c>
      <c r="F12" s="108"/>
      <c r="G12" s="10">
        <f>ROUND(D12*F12,0)</f>
        <v>0</v>
      </c>
      <c r="H12" s="34"/>
      <c r="I12" s="246"/>
    </row>
    <row r="13" spans="1:9" ht="15" customHeight="1" x14ac:dyDescent="0.15">
      <c r="A13" s="190"/>
      <c r="B13" s="192"/>
      <c r="C13" s="12"/>
      <c r="D13" s="26"/>
      <c r="E13" s="15"/>
      <c r="F13" s="109"/>
      <c r="G13" s="14"/>
      <c r="H13" s="35"/>
      <c r="I13" s="247"/>
    </row>
    <row r="14" spans="1:9" ht="15" customHeight="1" x14ac:dyDescent="0.15">
      <c r="A14" s="190"/>
      <c r="B14" s="191" t="s">
        <v>19</v>
      </c>
      <c r="C14" s="7"/>
      <c r="D14" s="25"/>
      <c r="E14" s="9" t="s">
        <v>17</v>
      </c>
      <c r="F14" s="108"/>
      <c r="G14" s="10">
        <f>ROUND(D14*F14,0)</f>
        <v>0</v>
      </c>
      <c r="H14" s="34"/>
      <c r="I14" s="246"/>
    </row>
    <row r="15" spans="1:9" ht="15" customHeight="1" x14ac:dyDescent="0.15">
      <c r="A15" s="190"/>
      <c r="B15" s="192"/>
      <c r="C15" s="12"/>
      <c r="D15" s="26"/>
      <c r="E15" s="15"/>
      <c r="F15" s="109"/>
      <c r="G15" s="14"/>
      <c r="H15" s="35"/>
      <c r="I15" s="247"/>
    </row>
    <row r="16" spans="1:9" ht="15" customHeight="1" x14ac:dyDescent="0.15">
      <c r="A16" s="190"/>
      <c r="B16" s="191" t="s">
        <v>20</v>
      </c>
      <c r="C16" s="7"/>
      <c r="D16" s="25"/>
      <c r="E16" s="9" t="s">
        <v>17</v>
      </c>
      <c r="F16" s="108"/>
      <c r="G16" s="10">
        <f>ROUND(D16*F16,0)</f>
        <v>0</v>
      </c>
      <c r="H16" s="34"/>
      <c r="I16" s="246"/>
    </row>
    <row r="17" spans="1:9" ht="15" customHeight="1" x14ac:dyDescent="0.15">
      <c r="A17" s="190"/>
      <c r="B17" s="192"/>
      <c r="C17" s="12"/>
      <c r="D17" s="26"/>
      <c r="E17" s="15"/>
      <c r="F17" s="109"/>
      <c r="G17" s="14"/>
      <c r="H17" s="35"/>
      <c r="I17" s="247"/>
    </row>
    <row r="18" spans="1:9" ht="15" customHeight="1" x14ac:dyDescent="0.15">
      <c r="A18" s="190"/>
      <c r="B18" s="191" t="s">
        <v>127</v>
      </c>
      <c r="C18" s="7"/>
      <c r="D18" s="25"/>
      <c r="E18" s="9" t="s">
        <v>17</v>
      </c>
      <c r="F18" s="108"/>
      <c r="G18" s="10">
        <f>ROUND(D18*F18,0)</f>
        <v>0</v>
      </c>
      <c r="H18" s="34"/>
      <c r="I18" s="246"/>
    </row>
    <row r="19" spans="1:9" ht="15" customHeight="1" x14ac:dyDescent="0.15">
      <c r="A19" s="190"/>
      <c r="B19" s="192"/>
      <c r="C19" s="12"/>
      <c r="D19" s="26"/>
      <c r="E19" s="15"/>
      <c r="F19" s="109"/>
      <c r="G19" s="14"/>
      <c r="H19" s="35"/>
      <c r="I19" s="247"/>
    </row>
    <row r="20" spans="1:9" ht="15" customHeight="1" x14ac:dyDescent="0.15">
      <c r="A20" s="190"/>
      <c r="B20" s="191"/>
      <c r="C20" s="7"/>
      <c r="D20" s="25"/>
      <c r="E20" s="9"/>
      <c r="F20" s="10"/>
      <c r="G20" s="10">
        <f>SUM(G10:G19)</f>
        <v>0</v>
      </c>
      <c r="H20" s="34"/>
      <c r="I20" s="246"/>
    </row>
    <row r="21" spans="1:9" ht="15" customHeight="1" x14ac:dyDescent="0.15">
      <c r="A21" s="190"/>
      <c r="B21" s="192"/>
      <c r="C21" s="12"/>
      <c r="D21" s="26"/>
      <c r="E21" s="15"/>
      <c r="F21" s="14"/>
      <c r="G21" s="14"/>
      <c r="H21" s="35"/>
      <c r="I21" s="247"/>
    </row>
    <row r="22" spans="1:9" ht="15" customHeight="1" x14ac:dyDescent="0.15">
      <c r="A22" s="190"/>
      <c r="B22" s="191"/>
      <c r="C22" s="7"/>
      <c r="D22" s="25"/>
      <c r="E22" s="9"/>
      <c r="F22" s="10"/>
      <c r="G22" s="10">
        <f>ROUNDUP((G20*1.02),0)</f>
        <v>0</v>
      </c>
      <c r="H22" s="34"/>
      <c r="I22" s="125"/>
    </row>
    <row r="23" spans="1:9" ht="15" customHeight="1" x14ac:dyDescent="0.15">
      <c r="A23" s="190"/>
      <c r="B23" s="192"/>
      <c r="C23" s="12"/>
      <c r="D23" s="26"/>
      <c r="E23" s="15"/>
      <c r="F23" s="14"/>
      <c r="G23" s="14"/>
      <c r="H23" s="35"/>
      <c r="I23" s="126"/>
    </row>
    <row r="24" spans="1:9" ht="15" customHeight="1" x14ac:dyDescent="0.15">
      <c r="A24" s="190">
        <v>2</v>
      </c>
      <c r="B24" s="191" t="s">
        <v>21</v>
      </c>
      <c r="C24" s="7"/>
      <c r="D24" s="27"/>
      <c r="E24" s="9"/>
      <c r="F24" s="10"/>
      <c r="G24" s="10"/>
      <c r="H24" s="34"/>
      <c r="I24" s="125"/>
    </row>
    <row r="25" spans="1:9" ht="15" customHeight="1" x14ac:dyDescent="0.15">
      <c r="A25" s="190"/>
      <c r="B25" s="192"/>
      <c r="C25" s="12"/>
      <c r="D25" s="28"/>
      <c r="E25" s="15"/>
      <c r="F25" s="14"/>
      <c r="G25" s="14"/>
      <c r="H25" s="35"/>
      <c r="I25" s="126"/>
    </row>
    <row r="26" spans="1:9" ht="15" customHeight="1" x14ac:dyDescent="0.15">
      <c r="A26" s="190"/>
      <c r="B26" s="191" t="s">
        <v>16</v>
      </c>
      <c r="C26" s="7"/>
      <c r="D26" s="27"/>
      <c r="E26" s="9" t="s">
        <v>17</v>
      </c>
      <c r="F26" s="108"/>
      <c r="G26" s="10">
        <f>ROUND(D26*F26,0)</f>
        <v>0</v>
      </c>
      <c r="H26" s="34"/>
      <c r="I26" s="246"/>
    </row>
    <row r="27" spans="1:9" ht="15" customHeight="1" x14ac:dyDescent="0.15">
      <c r="A27" s="190"/>
      <c r="B27" s="192"/>
      <c r="C27" s="12"/>
      <c r="D27" s="28"/>
      <c r="E27" s="15"/>
      <c r="F27" s="109"/>
      <c r="G27" s="14"/>
      <c r="H27" s="35"/>
      <c r="I27" s="247"/>
    </row>
    <row r="28" spans="1:9" ht="15" customHeight="1" x14ac:dyDescent="0.15">
      <c r="A28" s="190"/>
      <c r="B28" s="191" t="s">
        <v>18</v>
      </c>
      <c r="C28" s="7"/>
      <c r="D28" s="27"/>
      <c r="E28" s="9" t="s">
        <v>17</v>
      </c>
      <c r="F28" s="108"/>
      <c r="G28" s="10">
        <f>ROUND(D28*F28,0)</f>
        <v>0</v>
      </c>
      <c r="H28" s="34"/>
      <c r="I28" s="246"/>
    </row>
    <row r="29" spans="1:9" ht="15" customHeight="1" x14ac:dyDescent="0.15">
      <c r="A29" s="190"/>
      <c r="B29" s="192"/>
      <c r="C29" s="12"/>
      <c r="D29" s="28"/>
      <c r="E29" s="15"/>
      <c r="F29" s="109"/>
      <c r="G29" s="14"/>
      <c r="H29" s="35"/>
      <c r="I29" s="247"/>
    </row>
    <row r="30" spans="1:9" ht="15" customHeight="1" x14ac:dyDescent="0.15">
      <c r="A30" s="190"/>
      <c r="B30" s="191"/>
      <c r="C30" s="7"/>
      <c r="D30" s="25"/>
      <c r="E30" s="9"/>
      <c r="F30" s="10"/>
      <c r="G30" s="10">
        <f>SUM(G26:G29)</f>
        <v>0</v>
      </c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14"/>
      <c r="G31" s="14"/>
      <c r="H31" s="35"/>
      <c r="I31" s="35"/>
    </row>
    <row r="32" spans="1:9" ht="15" customHeight="1" x14ac:dyDescent="0.15">
      <c r="A32" s="190"/>
      <c r="B32" s="191"/>
      <c r="C32" s="7"/>
      <c r="D32" s="25"/>
      <c r="E32" s="9"/>
      <c r="F32" s="10"/>
      <c r="G32" s="10">
        <f>ROUNDUP((G30*1.02),0)</f>
        <v>0</v>
      </c>
      <c r="H32" s="34"/>
      <c r="I32" s="34"/>
    </row>
    <row r="33" spans="1:9" ht="15" customHeight="1" x14ac:dyDescent="0.15">
      <c r="A33" s="190"/>
      <c r="B33" s="192"/>
      <c r="C33" s="12"/>
      <c r="D33" s="26"/>
      <c r="E33" s="15"/>
      <c r="F33" s="14"/>
      <c r="G33" s="14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</sheetData>
  <mergeCells count="48">
    <mergeCell ref="I26:I27"/>
    <mergeCell ref="A28:A29"/>
    <mergeCell ref="B28:B29"/>
    <mergeCell ref="I28:I29"/>
    <mergeCell ref="A30:A31"/>
    <mergeCell ref="B30:B31"/>
    <mergeCell ref="A32:A33"/>
    <mergeCell ref="B32:B33"/>
    <mergeCell ref="A26:A27"/>
    <mergeCell ref="B26:B27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I8:I9"/>
    <mergeCell ref="A20:A21"/>
    <mergeCell ref="B20:B21"/>
    <mergeCell ref="I20:I21"/>
    <mergeCell ref="I14:I15"/>
    <mergeCell ref="I16:I17"/>
    <mergeCell ref="I18:I19"/>
    <mergeCell ref="A10:A11"/>
    <mergeCell ref="B10:B11"/>
    <mergeCell ref="I10:I11"/>
    <mergeCell ref="A12:A13"/>
    <mergeCell ref="B12:B13"/>
    <mergeCell ref="I12:I13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</sheetPr>
  <dimension ref="A1:I311"/>
  <sheetViews>
    <sheetView showZeros="0" view="pageBreakPreview" zoomScaleNormal="80" zoomScaleSheetLayoutView="100" workbookViewId="0">
      <selection activeCell="G40" sqref="G40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106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5</v>
      </c>
      <c r="C3" s="199" t="s">
        <v>37</v>
      </c>
      <c r="D3" s="200">
        <f>G30</f>
        <v>0</v>
      </c>
      <c r="E3" s="200"/>
      <c r="F3" s="200"/>
      <c r="I3" s="51"/>
    </row>
    <row r="4" spans="1:9" ht="15" customHeight="1" x14ac:dyDescent="0.15">
      <c r="A4" s="50"/>
      <c r="B4" s="1" t="s">
        <v>7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107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190">
        <v>1</v>
      </c>
      <c r="B8" s="191" t="s">
        <v>116</v>
      </c>
      <c r="C8" s="7" t="s">
        <v>56</v>
      </c>
      <c r="D8" s="25"/>
      <c r="E8" s="9"/>
      <c r="F8" s="10">
        <v>0</v>
      </c>
      <c r="G8" s="10"/>
      <c r="H8" s="34"/>
      <c r="I8" s="244"/>
    </row>
    <row r="9" spans="1:9" ht="15" customHeight="1" x14ac:dyDescent="0.15">
      <c r="A9" s="190"/>
      <c r="B9" s="192"/>
      <c r="C9" s="12"/>
      <c r="D9" s="26"/>
      <c r="E9" s="15"/>
      <c r="F9" s="14"/>
      <c r="G9" s="14"/>
      <c r="H9" s="35"/>
      <c r="I9" s="245"/>
    </row>
    <row r="10" spans="1:9" ht="15" customHeight="1" x14ac:dyDescent="0.15">
      <c r="A10" s="190"/>
      <c r="B10" s="191" t="s">
        <v>16</v>
      </c>
      <c r="C10" s="55"/>
      <c r="D10" s="25"/>
      <c r="E10" s="9" t="s">
        <v>17</v>
      </c>
      <c r="F10" s="108"/>
      <c r="G10" s="10">
        <f>ROUND(D10*F10,0)</f>
        <v>0</v>
      </c>
      <c r="H10" s="34"/>
      <c r="I10" s="246"/>
    </row>
    <row r="11" spans="1:9" ht="15" customHeight="1" x14ac:dyDescent="0.15">
      <c r="A11" s="190"/>
      <c r="B11" s="192"/>
      <c r="C11" s="56"/>
      <c r="D11" s="26"/>
      <c r="E11" s="15"/>
      <c r="F11" s="109"/>
      <c r="G11" s="14"/>
      <c r="H11" s="35"/>
      <c r="I11" s="247"/>
    </row>
    <row r="12" spans="1:9" ht="15" customHeight="1" x14ac:dyDescent="0.15">
      <c r="A12" s="190"/>
      <c r="B12" s="191" t="s">
        <v>18</v>
      </c>
      <c r="C12" s="55"/>
      <c r="D12" s="25"/>
      <c r="E12" s="9" t="s">
        <v>17</v>
      </c>
      <c r="F12" s="108"/>
      <c r="G12" s="10">
        <f>ROUND(D12*F12,0)</f>
        <v>0</v>
      </c>
      <c r="H12" s="34"/>
      <c r="I12" s="246"/>
    </row>
    <row r="13" spans="1:9" ht="15" customHeight="1" x14ac:dyDescent="0.15">
      <c r="A13" s="190"/>
      <c r="B13" s="192"/>
      <c r="C13" s="56"/>
      <c r="D13" s="26"/>
      <c r="E13" s="15"/>
      <c r="F13" s="109"/>
      <c r="G13" s="14"/>
      <c r="H13" s="35"/>
      <c r="I13" s="247"/>
    </row>
    <row r="14" spans="1:9" ht="15" customHeight="1" x14ac:dyDescent="0.15">
      <c r="A14" s="190"/>
      <c r="B14" s="191" t="s">
        <v>19</v>
      </c>
      <c r="C14" s="55"/>
      <c r="D14" s="25"/>
      <c r="E14" s="9" t="s">
        <v>17</v>
      </c>
      <c r="F14" s="108"/>
      <c r="G14" s="10">
        <f>ROUND(D14*F14,0)</f>
        <v>0</v>
      </c>
      <c r="H14" s="34"/>
      <c r="I14" s="246"/>
    </row>
    <row r="15" spans="1:9" ht="15" customHeight="1" x14ac:dyDescent="0.15">
      <c r="A15" s="190"/>
      <c r="B15" s="192"/>
      <c r="C15" s="56"/>
      <c r="D15" s="26"/>
      <c r="E15" s="15"/>
      <c r="F15" s="109"/>
      <c r="G15" s="14"/>
      <c r="H15" s="35"/>
      <c r="I15" s="247"/>
    </row>
    <row r="16" spans="1:9" ht="15" customHeight="1" x14ac:dyDescent="0.15">
      <c r="A16" s="190"/>
      <c r="B16" s="191" t="s">
        <v>20</v>
      </c>
      <c r="C16" s="55"/>
      <c r="D16" s="25"/>
      <c r="E16" s="9" t="s">
        <v>17</v>
      </c>
      <c r="F16" s="108"/>
      <c r="G16" s="10">
        <f>ROUND(D16*F16,0)</f>
        <v>0</v>
      </c>
      <c r="H16" s="34"/>
      <c r="I16" s="246"/>
    </row>
    <row r="17" spans="1:9" ht="15" customHeight="1" x14ac:dyDescent="0.15">
      <c r="A17" s="190"/>
      <c r="B17" s="192"/>
      <c r="C17" s="56"/>
      <c r="D17" s="26"/>
      <c r="E17" s="15"/>
      <c r="F17" s="109"/>
      <c r="G17" s="14"/>
      <c r="H17" s="35"/>
      <c r="I17" s="247"/>
    </row>
    <row r="18" spans="1:9" ht="15" customHeight="1" x14ac:dyDescent="0.15">
      <c r="A18" s="190">
        <v>2</v>
      </c>
      <c r="B18" s="191" t="s">
        <v>117</v>
      </c>
      <c r="C18" s="7" t="s">
        <v>115</v>
      </c>
      <c r="D18" s="25"/>
      <c r="E18" s="9"/>
      <c r="F18" s="10"/>
      <c r="G18" s="10"/>
      <c r="H18" s="34"/>
      <c r="I18" s="244"/>
    </row>
    <row r="19" spans="1:9" ht="15" customHeight="1" x14ac:dyDescent="0.15">
      <c r="A19" s="190"/>
      <c r="B19" s="192"/>
      <c r="C19" s="12" t="s">
        <v>114</v>
      </c>
      <c r="D19" s="26"/>
      <c r="E19" s="15"/>
      <c r="F19" s="14"/>
      <c r="G19" s="14"/>
      <c r="H19" s="35"/>
      <c r="I19" s="245"/>
    </row>
    <row r="20" spans="1:9" ht="15" customHeight="1" x14ac:dyDescent="0.15">
      <c r="A20" s="190"/>
      <c r="B20" s="191" t="s">
        <v>16</v>
      </c>
      <c r="C20" s="55"/>
      <c r="D20" s="25"/>
      <c r="E20" s="9" t="s">
        <v>17</v>
      </c>
      <c r="F20" s="108"/>
      <c r="G20" s="10">
        <f t="shared" ref="G20" si="0">ROUND(D20*F20,0)</f>
        <v>0</v>
      </c>
      <c r="H20" s="34"/>
      <c r="I20" s="246"/>
    </row>
    <row r="21" spans="1:9" ht="15" customHeight="1" x14ac:dyDescent="0.15">
      <c r="A21" s="190"/>
      <c r="B21" s="192"/>
      <c r="C21" s="56"/>
      <c r="D21" s="26"/>
      <c r="E21" s="15"/>
      <c r="F21" s="109"/>
      <c r="G21" s="14"/>
      <c r="H21" s="35"/>
      <c r="I21" s="247"/>
    </row>
    <row r="22" spans="1:9" ht="15" customHeight="1" x14ac:dyDescent="0.15">
      <c r="A22" s="190"/>
      <c r="B22" s="191" t="s">
        <v>18</v>
      </c>
      <c r="C22" s="55"/>
      <c r="D22" s="27"/>
      <c r="E22" s="9" t="s">
        <v>17</v>
      </c>
      <c r="F22" s="108"/>
      <c r="G22" s="10">
        <f t="shared" ref="G22" si="1">ROUND(D22*F22,0)</f>
        <v>0</v>
      </c>
      <c r="H22" s="34"/>
      <c r="I22" s="246"/>
    </row>
    <row r="23" spans="1:9" ht="15" customHeight="1" x14ac:dyDescent="0.15">
      <c r="A23" s="190"/>
      <c r="B23" s="192"/>
      <c r="C23" s="56"/>
      <c r="D23" s="28"/>
      <c r="E23" s="15"/>
      <c r="F23" s="109"/>
      <c r="G23" s="14"/>
      <c r="H23" s="35"/>
      <c r="I23" s="247"/>
    </row>
    <row r="24" spans="1:9" ht="15" customHeight="1" x14ac:dyDescent="0.15">
      <c r="A24" s="190"/>
      <c r="B24" s="191" t="s">
        <v>19</v>
      </c>
      <c r="C24" s="55"/>
      <c r="D24" s="27"/>
      <c r="E24" s="9" t="s">
        <v>17</v>
      </c>
      <c r="F24" s="108"/>
      <c r="G24" s="10">
        <f t="shared" ref="G24" si="2">ROUND(D24*F24,0)</f>
        <v>0</v>
      </c>
      <c r="H24" s="34"/>
      <c r="I24" s="246"/>
    </row>
    <row r="25" spans="1:9" ht="15" customHeight="1" x14ac:dyDescent="0.15">
      <c r="A25" s="190"/>
      <c r="B25" s="192"/>
      <c r="C25" s="56"/>
      <c r="D25" s="28"/>
      <c r="E25" s="15"/>
      <c r="F25" s="109"/>
      <c r="G25" s="14"/>
      <c r="H25" s="35"/>
      <c r="I25" s="247"/>
    </row>
    <row r="26" spans="1:9" ht="15" customHeight="1" x14ac:dyDescent="0.15">
      <c r="A26" s="190"/>
      <c r="B26" s="191" t="s">
        <v>20</v>
      </c>
      <c r="C26" s="55"/>
      <c r="D26" s="27"/>
      <c r="E26" s="9" t="s">
        <v>17</v>
      </c>
      <c r="F26" s="108"/>
      <c r="G26" s="10">
        <f t="shared" ref="G26" si="3">ROUND(D26*F26,0)</f>
        <v>0</v>
      </c>
      <c r="H26" s="34"/>
      <c r="I26" s="246"/>
    </row>
    <row r="27" spans="1:9" ht="15" customHeight="1" x14ac:dyDescent="0.15">
      <c r="A27" s="190"/>
      <c r="B27" s="192"/>
      <c r="C27" s="56"/>
      <c r="D27" s="28"/>
      <c r="E27" s="15"/>
      <c r="F27" s="109"/>
      <c r="G27" s="14"/>
      <c r="H27" s="35"/>
      <c r="I27" s="247"/>
    </row>
    <row r="28" spans="1:9" ht="15" customHeight="1" x14ac:dyDescent="0.15">
      <c r="A28" s="190"/>
      <c r="B28" s="191"/>
      <c r="C28" s="7"/>
      <c r="D28" s="25"/>
      <c r="E28" s="9"/>
      <c r="F28" s="10"/>
      <c r="G28" s="10">
        <f>SUM(G10:G27)</f>
        <v>0</v>
      </c>
      <c r="H28" s="34"/>
      <c r="I28" s="34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35"/>
    </row>
    <row r="30" spans="1:9" ht="15" customHeight="1" x14ac:dyDescent="0.15">
      <c r="A30" s="190"/>
      <c r="B30" s="191"/>
      <c r="C30" s="7"/>
      <c r="D30" s="25"/>
      <c r="E30" s="9"/>
      <c r="F30" s="39"/>
      <c r="G30" s="10">
        <f>ROUNDUP((G28*1.02),0)</f>
        <v>0</v>
      </c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35"/>
      <c r="G31" s="35"/>
      <c r="H31" s="35"/>
      <c r="I31" s="35"/>
    </row>
    <row r="32" spans="1:9" ht="15" customHeight="1" x14ac:dyDescent="0.15">
      <c r="A32" s="190"/>
      <c r="B32" s="242"/>
      <c r="C32" s="7"/>
      <c r="D32" s="25"/>
      <c r="E32" s="9"/>
      <c r="F32" s="10"/>
      <c r="G32" s="10"/>
      <c r="H32" s="34"/>
      <c r="I32" s="34"/>
    </row>
    <row r="33" spans="1:9" ht="15" customHeight="1" x14ac:dyDescent="0.15">
      <c r="A33" s="190"/>
      <c r="B33" s="243"/>
      <c r="C33" s="12"/>
      <c r="D33" s="26"/>
      <c r="E33" s="15"/>
      <c r="F33" s="14"/>
      <c r="G33" s="14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  <row r="283" spans="6:9" ht="15" customHeight="1" x14ac:dyDescent="0.15">
      <c r="F283" s="31"/>
      <c r="G283" s="31"/>
      <c r="H283" s="31"/>
      <c r="I283" s="31"/>
    </row>
    <row r="284" spans="6:9" ht="15" customHeight="1" x14ac:dyDescent="0.15">
      <c r="F284" s="31"/>
      <c r="G284" s="31"/>
      <c r="H284" s="31"/>
      <c r="I284" s="31"/>
    </row>
    <row r="285" spans="6:9" ht="15" customHeight="1" x14ac:dyDescent="0.15">
      <c r="F285" s="31"/>
      <c r="G285" s="31"/>
      <c r="H285" s="31"/>
      <c r="I285" s="31"/>
    </row>
    <row r="286" spans="6:9" ht="15" customHeight="1" x14ac:dyDescent="0.15">
      <c r="F286" s="31"/>
      <c r="G286" s="31"/>
      <c r="H286" s="31"/>
      <c r="I286" s="31"/>
    </row>
    <row r="287" spans="6:9" ht="15" customHeight="1" x14ac:dyDescent="0.15">
      <c r="F287" s="31"/>
      <c r="G287" s="31"/>
      <c r="H287" s="31"/>
      <c r="I287" s="31"/>
    </row>
    <row r="288" spans="6:9" ht="15" customHeight="1" x14ac:dyDescent="0.15">
      <c r="F288" s="31"/>
      <c r="G288" s="31"/>
      <c r="H288" s="31"/>
      <c r="I288" s="31"/>
    </row>
    <row r="289" spans="6:9" ht="15" customHeight="1" x14ac:dyDescent="0.15">
      <c r="F289" s="31"/>
      <c r="G289" s="31"/>
      <c r="H289" s="31"/>
      <c r="I289" s="31"/>
    </row>
    <row r="290" spans="6:9" ht="15" customHeight="1" x14ac:dyDescent="0.15">
      <c r="F290" s="31"/>
      <c r="G290" s="31"/>
      <c r="H290" s="31"/>
      <c r="I290" s="31"/>
    </row>
    <row r="291" spans="6:9" ht="15" customHeight="1" x14ac:dyDescent="0.15">
      <c r="F291" s="31"/>
      <c r="G291" s="31"/>
      <c r="H291" s="31"/>
      <c r="I291" s="31"/>
    </row>
    <row r="292" spans="6:9" ht="15" customHeight="1" x14ac:dyDescent="0.15">
      <c r="F292" s="31"/>
      <c r="G292" s="31"/>
      <c r="H292" s="31"/>
      <c r="I292" s="31"/>
    </row>
    <row r="293" spans="6:9" ht="15" customHeight="1" x14ac:dyDescent="0.15">
      <c r="F293" s="31"/>
      <c r="G293" s="31"/>
      <c r="H293" s="31"/>
      <c r="I293" s="31"/>
    </row>
    <row r="294" spans="6:9" ht="15" customHeight="1" x14ac:dyDescent="0.15">
      <c r="F294" s="31"/>
      <c r="G294" s="31"/>
      <c r="H294" s="31"/>
      <c r="I294" s="31"/>
    </row>
    <row r="295" spans="6:9" ht="15" customHeight="1" x14ac:dyDescent="0.15">
      <c r="F295" s="31"/>
      <c r="G295" s="31"/>
      <c r="H295" s="31"/>
      <c r="I295" s="31"/>
    </row>
    <row r="296" spans="6:9" ht="15" customHeight="1" x14ac:dyDescent="0.15">
      <c r="F296" s="31"/>
      <c r="G296" s="31"/>
      <c r="H296" s="31"/>
      <c r="I296" s="31"/>
    </row>
    <row r="297" spans="6:9" ht="15" customHeight="1" x14ac:dyDescent="0.15">
      <c r="F297" s="31"/>
      <c r="G297" s="31"/>
      <c r="H297" s="31"/>
      <c r="I297" s="31"/>
    </row>
    <row r="298" spans="6:9" ht="15" customHeight="1" x14ac:dyDescent="0.15">
      <c r="F298" s="31"/>
      <c r="G298" s="31"/>
      <c r="H298" s="31"/>
      <c r="I298" s="31"/>
    </row>
    <row r="299" spans="6:9" ht="15" customHeight="1" x14ac:dyDescent="0.15">
      <c r="F299" s="31"/>
      <c r="G299" s="31"/>
      <c r="H299" s="31"/>
      <c r="I299" s="31"/>
    </row>
    <row r="300" spans="6:9" ht="15" customHeight="1" x14ac:dyDescent="0.15">
      <c r="F300" s="31"/>
      <c r="G300" s="31"/>
      <c r="H300" s="31"/>
      <c r="I300" s="31"/>
    </row>
    <row r="301" spans="6:9" ht="15" customHeight="1" x14ac:dyDescent="0.15">
      <c r="F301" s="31"/>
      <c r="G301" s="31"/>
      <c r="H301" s="31"/>
      <c r="I301" s="31"/>
    </row>
    <row r="302" spans="6:9" ht="15" customHeight="1" x14ac:dyDescent="0.15">
      <c r="F302" s="31"/>
      <c r="G302" s="31"/>
      <c r="H302" s="31"/>
      <c r="I302" s="31"/>
    </row>
    <row r="303" spans="6:9" ht="15" customHeight="1" x14ac:dyDescent="0.15">
      <c r="F303" s="31"/>
      <c r="G303" s="31"/>
      <c r="H303" s="31"/>
      <c r="I303" s="31"/>
    </row>
    <row r="304" spans="6:9" ht="15" customHeight="1" x14ac:dyDescent="0.15">
      <c r="F304" s="31"/>
      <c r="G304" s="31"/>
      <c r="H304" s="31"/>
      <c r="I304" s="31"/>
    </row>
    <row r="305" spans="6:9" ht="15" customHeight="1" x14ac:dyDescent="0.15">
      <c r="F305" s="31"/>
      <c r="G305" s="31"/>
      <c r="H305" s="31"/>
      <c r="I305" s="31"/>
    </row>
    <row r="306" spans="6:9" ht="15" customHeight="1" x14ac:dyDescent="0.15">
      <c r="F306" s="31"/>
      <c r="G306" s="31"/>
      <c r="H306" s="31"/>
      <c r="I306" s="31"/>
    </row>
    <row r="307" spans="6:9" ht="15" customHeight="1" x14ac:dyDescent="0.15">
      <c r="F307" s="31"/>
      <c r="G307" s="31"/>
      <c r="H307" s="31"/>
      <c r="I307" s="31"/>
    </row>
    <row r="308" spans="6:9" ht="15" customHeight="1" x14ac:dyDescent="0.15">
      <c r="F308" s="31"/>
      <c r="G308" s="31"/>
      <c r="H308" s="31"/>
      <c r="I308" s="31"/>
    </row>
    <row r="309" spans="6:9" ht="15" customHeight="1" x14ac:dyDescent="0.15">
      <c r="F309" s="31"/>
      <c r="G309" s="31"/>
      <c r="H309" s="31"/>
      <c r="I309" s="31"/>
    </row>
    <row r="310" spans="6:9" ht="15" customHeight="1" x14ac:dyDescent="0.15">
      <c r="F310" s="31"/>
      <c r="G310" s="31"/>
      <c r="H310" s="31"/>
      <c r="I310" s="31"/>
    </row>
    <row r="311" spans="6:9" ht="15" customHeight="1" x14ac:dyDescent="0.15">
      <c r="F311" s="31"/>
      <c r="G311" s="31"/>
      <c r="H311" s="31"/>
      <c r="I311" s="31"/>
    </row>
  </sheetData>
  <mergeCells count="49">
    <mergeCell ref="A28:A29"/>
    <mergeCell ref="B28:B29"/>
    <mergeCell ref="A30:A31"/>
    <mergeCell ref="B30:B31"/>
    <mergeCell ref="A32:A33"/>
    <mergeCell ref="B32:B33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8:A9"/>
    <mergeCell ref="B8:B9"/>
    <mergeCell ref="I8:I9"/>
    <mergeCell ref="A10:A11"/>
    <mergeCell ref="B10:B11"/>
    <mergeCell ref="I10:I11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44BA-E7EC-4049-81CF-2238C2491613}">
  <sheetPr>
    <tabColor theme="3" tint="0.59999389629810485"/>
  </sheetPr>
  <dimension ref="A1:I274"/>
  <sheetViews>
    <sheetView showZeros="0" view="pageBreakPreview" zoomScaleNormal="80" zoomScaleSheetLayoutView="100" workbookViewId="0">
      <selection activeCell="F41" sqref="F41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113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5</v>
      </c>
      <c r="C3" s="199" t="s">
        <v>37</v>
      </c>
      <c r="D3" s="200">
        <f>G30</f>
        <v>0</v>
      </c>
      <c r="E3" s="200"/>
      <c r="F3" s="200"/>
      <c r="I3" s="51"/>
    </row>
    <row r="4" spans="1:9" ht="15" customHeight="1" x14ac:dyDescent="0.15">
      <c r="A4" s="50"/>
      <c r="B4" s="1" t="s">
        <v>7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570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190">
        <v>1</v>
      </c>
      <c r="B8" s="191" t="s">
        <v>116</v>
      </c>
      <c r="C8" s="7" t="s">
        <v>56</v>
      </c>
      <c r="D8" s="25"/>
      <c r="E8" s="9"/>
      <c r="F8" s="10">
        <v>0</v>
      </c>
      <c r="G8" s="10"/>
      <c r="H8" s="34"/>
      <c r="I8" s="244"/>
    </row>
    <row r="9" spans="1:9" ht="15" customHeight="1" x14ac:dyDescent="0.15">
      <c r="A9" s="190"/>
      <c r="B9" s="192"/>
      <c r="C9" s="12"/>
      <c r="D9" s="26"/>
      <c r="E9" s="15"/>
      <c r="F9" s="14"/>
      <c r="G9" s="14"/>
      <c r="H9" s="35"/>
      <c r="I9" s="245"/>
    </row>
    <row r="10" spans="1:9" ht="15" customHeight="1" x14ac:dyDescent="0.15">
      <c r="A10" s="190"/>
      <c r="B10" s="191" t="s">
        <v>16</v>
      </c>
      <c r="C10" s="55"/>
      <c r="D10" s="25"/>
      <c r="E10" s="9" t="s">
        <v>17</v>
      </c>
      <c r="F10" s="108"/>
      <c r="G10" s="10">
        <f>ROUND(D10*F10,0)</f>
        <v>0</v>
      </c>
      <c r="H10" s="34"/>
      <c r="I10" s="246"/>
    </row>
    <row r="11" spans="1:9" ht="15" customHeight="1" x14ac:dyDescent="0.15">
      <c r="A11" s="190"/>
      <c r="B11" s="192"/>
      <c r="C11" s="56"/>
      <c r="D11" s="26"/>
      <c r="E11" s="15"/>
      <c r="F11" s="109"/>
      <c r="G11" s="14"/>
      <c r="H11" s="35"/>
      <c r="I11" s="247"/>
    </row>
    <row r="12" spans="1:9" ht="15" customHeight="1" x14ac:dyDescent="0.15">
      <c r="A12" s="190"/>
      <c r="B12" s="191" t="s">
        <v>18</v>
      </c>
      <c r="C12" s="55"/>
      <c r="D12" s="25"/>
      <c r="E12" s="9" t="s">
        <v>17</v>
      </c>
      <c r="F12" s="108"/>
      <c r="G12" s="10">
        <f>ROUND(D12*F12,0)</f>
        <v>0</v>
      </c>
      <c r="H12" s="34"/>
      <c r="I12" s="246"/>
    </row>
    <row r="13" spans="1:9" ht="15" customHeight="1" x14ac:dyDescent="0.15">
      <c r="A13" s="190"/>
      <c r="B13" s="192"/>
      <c r="C13" s="56"/>
      <c r="D13" s="26"/>
      <c r="E13" s="15"/>
      <c r="F13" s="109"/>
      <c r="G13" s="14"/>
      <c r="H13" s="35"/>
      <c r="I13" s="247"/>
    </row>
    <row r="14" spans="1:9" ht="15" customHeight="1" x14ac:dyDescent="0.15">
      <c r="A14" s="190"/>
      <c r="B14" s="191" t="s">
        <v>19</v>
      </c>
      <c r="C14" s="55"/>
      <c r="D14" s="25"/>
      <c r="E14" s="9" t="s">
        <v>17</v>
      </c>
      <c r="F14" s="108"/>
      <c r="G14" s="10">
        <f>ROUND(D14*F14,0)</f>
        <v>0</v>
      </c>
      <c r="H14" s="34"/>
      <c r="I14" s="246"/>
    </row>
    <row r="15" spans="1:9" ht="15" customHeight="1" x14ac:dyDescent="0.15">
      <c r="A15" s="190"/>
      <c r="B15" s="192"/>
      <c r="C15" s="56"/>
      <c r="D15" s="26"/>
      <c r="E15" s="15"/>
      <c r="F15" s="109"/>
      <c r="G15" s="14"/>
      <c r="H15" s="35"/>
      <c r="I15" s="247"/>
    </row>
    <row r="16" spans="1:9" ht="15" customHeight="1" x14ac:dyDescent="0.15">
      <c r="A16" s="190"/>
      <c r="B16" s="191" t="s">
        <v>20</v>
      </c>
      <c r="C16" s="55"/>
      <c r="D16" s="25"/>
      <c r="E16" s="9" t="s">
        <v>17</v>
      </c>
      <c r="F16" s="108"/>
      <c r="G16" s="10">
        <f>ROUND(D16*F16,0)</f>
        <v>0</v>
      </c>
      <c r="H16" s="34"/>
      <c r="I16" s="246"/>
    </row>
    <row r="17" spans="1:9" ht="15" customHeight="1" x14ac:dyDescent="0.15">
      <c r="A17" s="190"/>
      <c r="B17" s="192"/>
      <c r="C17" s="56"/>
      <c r="D17" s="26"/>
      <c r="E17" s="15"/>
      <c r="F17" s="109"/>
      <c r="G17" s="14"/>
      <c r="H17" s="35"/>
      <c r="I17" s="247"/>
    </row>
    <row r="18" spans="1:9" ht="15" customHeight="1" x14ac:dyDescent="0.15">
      <c r="A18" s="190">
        <v>2</v>
      </c>
      <c r="B18" s="191" t="s">
        <v>117</v>
      </c>
      <c r="C18" s="7" t="s">
        <v>115</v>
      </c>
      <c r="D18" s="25"/>
      <c r="E18" s="9"/>
      <c r="F18" s="10"/>
      <c r="G18" s="10"/>
      <c r="H18" s="34"/>
      <c r="I18" s="244"/>
    </row>
    <row r="19" spans="1:9" ht="15" customHeight="1" x14ac:dyDescent="0.15">
      <c r="A19" s="190"/>
      <c r="B19" s="192"/>
      <c r="C19" s="12" t="s">
        <v>114</v>
      </c>
      <c r="D19" s="26"/>
      <c r="E19" s="15"/>
      <c r="F19" s="14"/>
      <c r="G19" s="14"/>
      <c r="H19" s="35"/>
      <c r="I19" s="245"/>
    </row>
    <row r="20" spans="1:9" ht="15" customHeight="1" x14ac:dyDescent="0.15">
      <c r="A20" s="190"/>
      <c r="B20" s="191" t="s">
        <v>16</v>
      </c>
      <c r="C20" s="55"/>
      <c r="D20" s="25"/>
      <c r="E20" s="9" t="s">
        <v>17</v>
      </c>
      <c r="F20" s="108"/>
      <c r="G20" s="10">
        <f t="shared" ref="G20" si="0">ROUND(D20*F20,0)</f>
        <v>0</v>
      </c>
      <c r="H20" s="34"/>
      <c r="I20" s="246"/>
    </row>
    <row r="21" spans="1:9" ht="15" customHeight="1" x14ac:dyDescent="0.15">
      <c r="A21" s="190"/>
      <c r="B21" s="192"/>
      <c r="C21" s="56"/>
      <c r="D21" s="26"/>
      <c r="E21" s="15"/>
      <c r="F21" s="109"/>
      <c r="G21" s="14"/>
      <c r="H21" s="35"/>
      <c r="I21" s="247"/>
    </row>
    <row r="22" spans="1:9" ht="15" customHeight="1" x14ac:dyDescent="0.15">
      <c r="A22" s="190"/>
      <c r="B22" s="191" t="s">
        <v>18</v>
      </c>
      <c r="C22" s="55"/>
      <c r="D22" s="27"/>
      <c r="E22" s="9" t="s">
        <v>17</v>
      </c>
      <c r="F22" s="108"/>
      <c r="G22" s="10">
        <f t="shared" ref="G22" si="1">ROUND(D22*F22,0)</f>
        <v>0</v>
      </c>
      <c r="H22" s="34"/>
      <c r="I22" s="246"/>
    </row>
    <row r="23" spans="1:9" ht="15" customHeight="1" x14ac:dyDescent="0.15">
      <c r="A23" s="190"/>
      <c r="B23" s="192"/>
      <c r="C23" s="56"/>
      <c r="D23" s="28"/>
      <c r="E23" s="15"/>
      <c r="F23" s="109"/>
      <c r="G23" s="14"/>
      <c r="H23" s="35"/>
      <c r="I23" s="247"/>
    </row>
    <row r="24" spans="1:9" ht="15" customHeight="1" x14ac:dyDescent="0.15">
      <c r="A24" s="190"/>
      <c r="B24" s="191" t="s">
        <v>19</v>
      </c>
      <c r="C24" s="55"/>
      <c r="D24" s="27"/>
      <c r="E24" s="9" t="s">
        <v>17</v>
      </c>
      <c r="F24" s="108"/>
      <c r="G24" s="10">
        <f t="shared" ref="G24" si="2">ROUND(D24*F24,0)</f>
        <v>0</v>
      </c>
      <c r="H24" s="34"/>
      <c r="I24" s="246"/>
    </row>
    <row r="25" spans="1:9" ht="15" customHeight="1" x14ac:dyDescent="0.15">
      <c r="A25" s="190"/>
      <c r="B25" s="192"/>
      <c r="C25" s="56"/>
      <c r="D25" s="28"/>
      <c r="E25" s="15"/>
      <c r="F25" s="109"/>
      <c r="G25" s="14"/>
      <c r="H25" s="35"/>
      <c r="I25" s="247"/>
    </row>
    <row r="26" spans="1:9" ht="15" customHeight="1" x14ac:dyDescent="0.15">
      <c r="A26" s="190"/>
      <c r="B26" s="191" t="s">
        <v>20</v>
      </c>
      <c r="C26" s="55"/>
      <c r="D26" s="27"/>
      <c r="E26" s="9" t="s">
        <v>17</v>
      </c>
      <c r="F26" s="108"/>
      <c r="G26" s="10">
        <f t="shared" ref="G26" si="3">ROUND(D26*F26,0)</f>
        <v>0</v>
      </c>
      <c r="H26" s="34"/>
      <c r="I26" s="246"/>
    </row>
    <row r="27" spans="1:9" ht="15" customHeight="1" x14ac:dyDescent="0.15">
      <c r="A27" s="190"/>
      <c r="B27" s="192"/>
      <c r="C27" s="56"/>
      <c r="D27" s="28"/>
      <c r="E27" s="15"/>
      <c r="F27" s="109"/>
      <c r="G27" s="14"/>
      <c r="H27" s="35"/>
      <c r="I27" s="247"/>
    </row>
    <row r="28" spans="1:9" ht="15" customHeight="1" x14ac:dyDescent="0.15">
      <c r="A28" s="190"/>
      <c r="B28" s="191"/>
      <c r="C28" s="7"/>
      <c r="D28" s="25"/>
      <c r="E28" s="9"/>
      <c r="F28" s="10"/>
      <c r="G28" s="10">
        <f>SUM(G10:G27)</f>
        <v>0</v>
      </c>
      <c r="H28" s="34"/>
      <c r="I28" s="34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35"/>
    </row>
    <row r="30" spans="1:9" ht="15" customHeight="1" x14ac:dyDescent="0.15">
      <c r="A30" s="190"/>
      <c r="B30" s="191"/>
      <c r="C30" s="7"/>
      <c r="D30" s="25"/>
      <c r="E30" s="9"/>
      <c r="F30" s="39"/>
      <c r="G30" s="10">
        <f>ROUNDUP((G28*1.02),0)</f>
        <v>0</v>
      </c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35"/>
      <c r="G31" s="35"/>
      <c r="H31" s="35"/>
      <c r="I31" s="35"/>
    </row>
    <row r="32" spans="1:9" ht="15" customHeight="1" x14ac:dyDescent="0.15">
      <c r="A32" s="190"/>
      <c r="B32" s="242"/>
      <c r="C32" s="7"/>
      <c r="D32" s="25"/>
      <c r="E32" s="9"/>
      <c r="F32" s="10"/>
      <c r="G32" s="10"/>
      <c r="H32" s="34"/>
      <c r="I32" s="34"/>
    </row>
    <row r="33" spans="1:9" ht="15" customHeight="1" x14ac:dyDescent="0.15">
      <c r="A33" s="190"/>
      <c r="B33" s="243"/>
      <c r="C33" s="12"/>
      <c r="D33" s="26"/>
      <c r="E33" s="15"/>
      <c r="F33" s="14"/>
      <c r="G33" s="14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</sheetData>
  <mergeCells count="49">
    <mergeCell ref="A32:A33"/>
    <mergeCell ref="B32:B33"/>
    <mergeCell ref="A26:A27"/>
    <mergeCell ref="B26:B27"/>
    <mergeCell ref="I26:I27"/>
    <mergeCell ref="A28:A29"/>
    <mergeCell ref="B28:B29"/>
    <mergeCell ref="A30:A31"/>
    <mergeCell ref="B30:B31"/>
    <mergeCell ref="A18:A19"/>
    <mergeCell ref="B18:B19"/>
    <mergeCell ref="I18:I19"/>
    <mergeCell ref="A20:A21"/>
    <mergeCell ref="B20:B21"/>
    <mergeCell ref="I20:I21"/>
    <mergeCell ref="A22:A23"/>
    <mergeCell ref="B22:B23"/>
    <mergeCell ref="I22:I23"/>
    <mergeCell ref="A24:A25"/>
    <mergeCell ref="B24:B25"/>
    <mergeCell ref="I24:I25"/>
    <mergeCell ref="A10:A11"/>
    <mergeCell ref="B10:B11"/>
    <mergeCell ref="I10:I11"/>
    <mergeCell ref="A12:A13"/>
    <mergeCell ref="B12:B13"/>
    <mergeCell ref="I12:I13"/>
    <mergeCell ref="A14:A15"/>
    <mergeCell ref="B14:B15"/>
    <mergeCell ref="I14:I15"/>
    <mergeCell ref="A16:A17"/>
    <mergeCell ref="B16:B17"/>
    <mergeCell ref="I16:I17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I8:I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D386-DF25-4682-B234-C37770A22F33}">
  <sheetPr>
    <tabColor theme="3" tint="0.59999389629810485"/>
  </sheetPr>
  <dimension ref="A1:I288"/>
  <sheetViews>
    <sheetView showZeros="0" view="pageBreakPreview" zoomScaleNormal="80" zoomScaleSheetLayoutView="100" workbookViewId="0">
      <selection activeCell="G39" sqref="G39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118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85</v>
      </c>
      <c r="C3" s="199" t="s">
        <v>37</v>
      </c>
      <c r="D3" s="200">
        <f>G20</f>
        <v>0</v>
      </c>
      <c r="E3" s="200"/>
      <c r="F3" s="200"/>
      <c r="I3" s="51"/>
    </row>
    <row r="4" spans="1:9" ht="15" customHeight="1" x14ac:dyDescent="0.15">
      <c r="A4" s="50"/>
      <c r="B4" s="1" t="s">
        <v>7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108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190">
        <v>1</v>
      </c>
      <c r="B8" s="191" t="s">
        <v>109</v>
      </c>
      <c r="C8" s="7"/>
      <c r="D8" s="25"/>
      <c r="E8" s="9"/>
      <c r="F8" s="10">
        <v>0</v>
      </c>
      <c r="G8" s="10">
        <f>ROUND(D8*F8,0)</f>
        <v>0</v>
      </c>
      <c r="H8" s="34"/>
      <c r="I8" s="244"/>
    </row>
    <row r="9" spans="1:9" ht="15" customHeight="1" x14ac:dyDescent="0.15">
      <c r="A9" s="190"/>
      <c r="B9" s="192"/>
      <c r="C9" s="12"/>
      <c r="D9" s="26"/>
      <c r="E9" s="15"/>
      <c r="F9" s="14"/>
      <c r="G9" s="14"/>
      <c r="H9" s="35"/>
      <c r="I9" s="245"/>
    </row>
    <row r="10" spans="1:9" ht="15" customHeight="1" x14ac:dyDescent="0.15">
      <c r="A10" s="190"/>
      <c r="B10" s="191" t="s">
        <v>16</v>
      </c>
      <c r="C10" s="7"/>
      <c r="D10" s="25"/>
      <c r="E10" s="9" t="s">
        <v>17</v>
      </c>
      <c r="F10" s="108"/>
      <c r="G10" s="10">
        <f>ROUND(D10*F10,0)</f>
        <v>0</v>
      </c>
      <c r="H10" s="34"/>
      <c r="I10" s="246"/>
    </row>
    <row r="11" spans="1:9" ht="15" customHeight="1" x14ac:dyDescent="0.15">
      <c r="A11" s="190"/>
      <c r="B11" s="192"/>
      <c r="C11" s="12"/>
      <c r="D11" s="26"/>
      <c r="E11" s="15"/>
      <c r="F11" s="109"/>
      <c r="G11" s="14"/>
      <c r="H11" s="35"/>
      <c r="I11" s="247"/>
    </row>
    <row r="12" spans="1:9" ht="15" customHeight="1" x14ac:dyDescent="0.15">
      <c r="A12" s="190"/>
      <c r="B12" s="191" t="s">
        <v>18</v>
      </c>
      <c r="C12" s="7"/>
      <c r="D12" s="25"/>
      <c r="E12" s="9" t="s">
        <v>17</v>
      </c>
      <c r="F12" s="108"/>
      <c r="G12" s="10">
        <f>ROUND(D12*F12,0)</f>
        <v>0</v>
      </c>
      <c r="H12" s="34"/>
      <c r="I12" s="246"/>
    </row>
    <row r="13" spans="1:9" ht="15" customHeight="1" x14ac:dyDescent="0.15">
      <c r="A13" s="190"/>
      <c r="B13" s="192"/>
      <c r="C13" s="12"/>
      <c r="D13" s="26"/>
      <c r="E13" s="15"/>
      <c r="F13" s="109"/>
      <c r="G13" s="14"/>
      <c r="H13" s="35"/>
      <c r="I13" s="247"/>
    </row>
    <row r="14" spans="1:9" ht="15" customHeight="1" x14ac:dyDescent="0.15">
      <c r="A14" s="190"/>
      <c r="B14" s="191" t="s">
        <v>19</v>
      </c>
      <c r="C14" s="7"/>
      <c r="D14" s="127"/>
      <c r="E14" s="9" t="s">
        <v>17</v>
      </c>
      <c r="F14" s="108"/>
      <c r="G14" s="10">
        <f>ROUND(D14*F14,0)</f>
        <v>0</v>
      </c>
      <c r="H14" s="34"/>
      <c r="I14" s="246"/>
    </row>
    <row r="15" spans="1:9" ht="15" customHeight="1" x14ac:dyDescent="0.15">
      <c r="A15" s="190"/>
      <c r="B15" s="192"/>
      <c r="C15" s="12"/>
      <c r="D15" s="26"/>
      <c r="E15" s="15"/>
      <c r="F15" s="109"/>
      <c r="G15" s="14"/>
      <c r="H15" s="35"/>
      <c r="I15" s="247"/>
    </row>
    <row r="16" spans="1:9" ht="15" customHeight="1" x14ac:dyDescent="0.15">
      <c r="A16" s="190"/>
      <c r="B16" s="191" t="s">
        <v>20</v>
      </c>
      <c r="C16" s="7"/>
      <c r="D16" s="25"/>
      <c r="E16" s="9" t="s">
        <v>17</v>
      </c>
      <c r="F16" s="108"/>
      <c r="G16" s="10">
        <f>ROUND(D16*F16,0)</f>
        <v>0</v>
      </c>
      <c r="H16" s="34"/>
      <c r="I16" s="246"/>
    </row>
    <row r="17" spans="1:9" ht="15" customHeight="1" x14ac:dyDescent="0.15">
      <c r="A17" s="190"/>
      <c r="B17" s="192"/>
      <c r="C17" s="12"/>
      <c r="D17" s="26"/>
      <c r="E17" s="15"/>
      <c r="F17" s="109"/>
      <c r="G17" s="14"/>
      <c r="H17" s="35"/>
      <c r="I17" s="247"/>
    </row>
    <row r="18" spans="1:9" ht="15" customHeight="1" x14ac:dyDescent="0.15">
      <c r="A18" s="190"/>
      <c r="B18" s="191"/>
      <c r="C18" s="7"/>
      <c r="D18" s="25"/>
      <c r="E18" s="9"/>
      <c r="F18" s="10"/>
      <c r="G18" s="10">
        <f>SUM(G10:G17)</f>
        <v>0</v>
      </c>
      <c r="H18" s="34"/>
      <c r="I18" s="244"/>
    </row>
    <row r="19" spans="1:9" ht="15" customHeight="1" x14ac:dyDescent="0.15">
      <c r="A19" s="190"/>
      <c r="B19" s="192"/>
      <c r="C19" s="12"/>
      <c r="D19" s="26"/>
      <c r="E19" s="15"/>
      <c r="F19" s="14"/>
      <c r="G19" s="14"/>
      <c r="H19" s="35"/>
      <c r="I19" s="245"/>
    </row>
    <row r="20" spans="1:9" ht="15" customHeight="1" x14ac:dyDescent="0.15">
      <c r="A20" s="190"/>
      <c r="B20" s="191"/>
      <c r="C20" s="7"/>
      <c r="D20" s="25"/>
      <c r="E20" s="9"/>
      <c r="F20" s="10"/>
      <c r="G20" s="10">
        <f>ROUNDUP((G18*1.02),0)</f>
        <v>0</v>
      </c>
      <c r="H20" s="34"/>
      <c r="I20" s="244"/>
    </row>
    <row r="21" spans="1:9" ht="15" customHeight="1" x14ac:dyDescent="0.15">
      <c r="A21" s="190"/>
      <c r="B21" s="192"/>
      <c r="C21" s="12"/>
      <c r="D21" s="26"/>
      <c r="E21" s="15"/>
      <c r="F21" s="14"/>
      <c r="G21" s="14"/>
      <c r="H21" s="35"/>
      <c r="I21" s="245"/>
    </row>
    <row r="22" spans="1:9" ht="15" customHeight="1" x14ac:dyDescent="0.15">
      <c r="A22" s="190"/>
      <c r="B22" s="191"/>
      <c r="C22" s="7"/>
      <c r="D22" s="27"/>
      <c r="E22" s="9"/>
      <c r="F22" s="10"/>
      <c r="G22" s="10"/>
      <c r="H22" s="34"/>
      <c r="I22" s="244"/>
    </row>
    <row r="23" spans="1:9" ht="15" customHeight="1" x14ac:dyDescent="0.15">
      <c r="A23" s="190"/>
      <c r="B23" s="192"/>
      <c r="C23" s="12"/>
      <c r="D23" s="28"/>
      <c r="E23" s="15"/>
      <c r="F23" s="14"/>
      <c r="G23" s="14"/>
      <c r="H23" s="35"/>
      <c r="I23" s="245"/>
    </row>
    <row r="24" spans="1:9" ht="15" customHeight="1" x14ac:dyDescent="0.15">
      <c r="A24" s="190"/>
      <c r="B24" s="191"/>
      <c r="C24" s="7"/>
      <c r="D24" s="27"/>
      <c r="E24" s="9"/>
      <c r="F24" s="10"/>
      <c r="G24" s="10">
        <f>ROUND(D24*F24,0)</f>
        <v>0</v>
      </c>
      <c r="H24" s="34"/>
      <c r="I24" s="244"/>
    </row>
    <row r="25" spans="1:9" ht="15" customHeight="1" x14ac:dyDescent="0.15">
      <c r="A25" s="190"/>
      <c r="B25" s="192"/>
      <c r="C25" s="12"/>
      <c r="D25" s="28"/>
      <c r="E25" s="15"/>
      <c r="F25" s="14"/>
      <c r="G25" s="14"/>
      <c r="H25" s="35"/>
      <c r="I25" s="245"/>
    </row>
    <row r="26" spans="1:9" ht="15" customHeight="1" x14ac:dyDescent="0.15">
      <c r="A26" s="190"/>
      <c r="B26" s="191"/>
      <c r="C26" s="7"/>
      <c r="D26" s="27"/>
      <c r="E26" s="9"/>
      <c r="F26" s="10"/>
      <c r="G26" s="10">
        <f>ROUND(D26*F26,0)</f>
        <v>0</v>
      </c>
      <c r="H26" s="34"/>
      <c r="I26" s="244"/>
    </row>
    <row r="27" spans="1:9" ht="15" customHeight="1" x14ac:dyDescent="0.15">
      <c r="A27" s="190"/>
      <c r="B27" s="192"/>
      <c r="C27" s="12"/>
      <c r="D27" s="28"/>
      <c r="E27" s="15"/>
      <c r="F27" s="14"/>
      <c r="G27" s="14"/>
      <c r="H27" s="35"/>
      <c r="I27" s="245"/>
    </row>
    <row r="28" spans="1:9" ht="15" customHeight="1" x14ac:dyDescent="0.15">
      <c r="A28" s="190"/>
      <c r="B28" s="191"/>
      <c r="C28" s="7"/>
      <c r="D28" s="25"/>
      <c r="E28" s="9"/>
      <c r="F28" s="10"/>
      <c r="G28" s="10">
        <f>SUM(G24:G27)</f>
        <v>0</v>
      </c>
      <c r="H28" s="34"/>
      <c r="I28" s="34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35"/>
    </row>
    <row r="30" spans="1:9" ht="15" customHeight="1" x14ac:dyDescent="0.15">
      <c r="A30" s="190"/>
      <c r="B30" s="191"/>
      <c r="C30" s="7"/>
      <c r="D30" s="25"/>
      <c r="E30" s="9"/>
      <c r="F30" s="39"/>
      <c r="G30" s="39"/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35"/>
      <c r="G31" s="35"/>
      <c r="H31" s="35"/>
      <c r="I31" s="35"/>
    </row>
    <row r="32" spans="1:9" ht="15" customHeight="1" x14ac:dyDescent="0.15">
      <c r="A32" s="190"/>
      <c r="B32" s="242"/>
      <c r="C32" s="7"/>
      <c r="D32" s="25"/>
      <c r="E32" s="9"/>
      <c r="F32" s="10"/>
      <c r="G32" s="10"/>
      <c r="H32" s="34"/>
      <c r="I32" s="34"/>
    </row>
    <row r="33" spans="1:9" ht="15" customHeight="1" x14ac:dyDescent="0.15">
      <c r="A33" s="190"/>
      <c r="B33" s="243"/>
      <c r="C33" s="12"/>
      <c r="D33" s="26"/>
      <c r="E33" s="15"/>
      <c r="F33" s="14"/>
      <c r="G33" s="14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  <row r="283" spans="6:9" ht="15" customHeight="1" x14ac:dyDescent="0.15">
      <c r="F283" s="31"/>
      <c r="G283" s="31"/>
      <c r="H283" s="31"/>
      <c r="I283" s="31"/>
    </row>
    <row r="284" spans="6:9" ht="15" customHeight="1" x14ac:dyDescent="0.15">
      <c r="F284" s="31"/>
      <c r="G284" s="31"/>
      <c r="H284" s="31"/>
      <c r="I284" s="31"/>
    </row>
    <row r="285" spans="6:9" ht="15" customHeight="1" x14ac:dyDescent="0.15">
      <c r="F285" s="31"/>
      <c r="G285" s="31"/>
      <c r="H285" s="31"/>
      <c r="I285" s="31"/>
    </row>
    <row r="286" spans="6:9" ht="15" customHeight="1" x14ac:dyDescent="0.15">
      <c r="F286" s="31"/>
      <c r="G286" s="31"/>
      <c r="H286" s="31"/>
      <c r="I286" s="31"/>
    </row>
    <row r="287" spans="6:9" ht="15" customHeight="1" x14ac:dyDescent="0.15">
      <c r="F287" s="31"/>
      <c r="G287" s="31"/>
      <c r="H287" s="31"/>
      <c r="I287" s="31"/>
    </row>
    <row r="288" spans="6:9" ht="15" customHeight="1" x14ac:dyDescent="0.15">
      <c r="F288" s="31"/>
      <c r="G288" s="31"/>
      <c r="H288" s="31"/>
      <c r="I288" s="31"/>
    </row>
  </sheetData>
  <mergeCells count="49">
    <mergeCell ref="A32:A33"/>
    <mergeCell ref="B32:B33"/>
    <mergeCell ref="A26:A27"/>
    <mergeCell ref="B26:B27"/>
    <mergeCell ref="I26:I27"/>
    <mergeCell ref="A28:A29"/>
    <mergeCell ref="B28:B29"/>
    <mergeCell ref="A30:A31"/>
    <mergeCell ref="B30:B31"/>
    <mergeCell ref="A18:A19"/>
    <mergeCell ref="B18:B19"/>
    <mergeCell ref="I18:I19"/>
    <mergeCell ref="A20:A21"/>
    <mergeCell ref="B20:B21"/>
    <mergeCell ref="I20:I21"/>
    <mergeCell ref="A22:A23"/>
    <mergeCell ref="B22:B23"/>
    <mergeCell ref="I22:I23"/>
    <mergeCell ref="A24:A25"/>
    <mergeCell ref="B24:B25"/>
    <mergeCell ref="I24:I25"/>
    <mergeCell ref="A10:A11"/>
    <mergeCell ref="B10:B11"/>
    <mergeCell ref="I10:I11"/>
    <mergeCell ref="A12:A13"/>
    <mergeCell ref="B12:B13"/>
    <mergeCell ref="I12:I13"/>
    <mergeCell ref="A14:A15"/>
    <mergeCell ref="B14:B15"/>
    <mergeCell ref="I14:I15"/>
    <mergeCell ref="A16:A17"/>
    <mergeCell ref="B16:B17"/>
    <mergeCell ref="I16:I17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I8:I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4C76-A557-4A72-BAFA-64C6E5915879}">
  <sheetPr>
    <tabColor theme="3" tint="0.59999389629810485"/>
  </sheetPr>
  <dimension ref="A1:I357"/>
  <sheetViews>
    <sheetView showZeros="0" view="pageBreakPreview" zoomScaleNormal="80" zoomScaleSheetLayoutView="100" workbookViewId="0">
      <selection activeCell="D40" sqref="D40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119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85</v>
      </c>
      <c r="C3" s="199" t="s">
        <v>37</v>
      </c>
      <c r="D3" s="200">
        <f>G20</f>
        <v>0</v>
      </c>
      <c r="E3" s="200"/>
      <c r="F3" s="200"/>
      <c r="I3" s="51"/>
    </row>
    <row r="4" spans="1:9" ht="15" customHeight="1" x14ac:dyDescent="0.15">
      <c r="A4" s="50"/>
      <c r="B4" s="1" t="s">
        <v>7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571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190">
        <v>1</v>
      </c>
      <c r="B8" s="191" t="s">
        <v>109</v>
      </c>
      <c r="C8" s="7"/>
      <c r="D8" s="25"/>
      <c r="E8" s="9"/>
      <c r="F8" s="10">
        <v>0</v>
      </c>
      <c r="G8" s="10">
        <f>ROUND(D8*F8,0)</f>
        <v>0</v>
      </c>
      <c r="H8" s="34"/>
      <c r="I8" s="244"/>
    </row>
    <row r="9" spans="1:9" ht="15" customHeight="1" x14ac:dyDescent="0.15">
      <c r="A9" s="190"/>
      <c r="B9" s="192"/>
      <c r="C9" s="12"/>
      <c r="D9" s="26"/>
      <c r="E9" s="15"/>
      <c r="F9" s="14"/>
      <c r="G9" s="14"/>
      <c r="H9" s="35"/>
      <c r="I9" s="245"/>
    </row>
    <row r="10" spans="1:9" ht="15" customHeight="1" x14ac:dyDescent="0.15">
      <c r="A10" s="190"/>
      <c r="B10" s="191" t="s">
        <v>16</v>
      </c>
      <c r="C10" s="7"/>
      <c r="D10" s="25"/>
      <c r="E10" s="9" t="s">
        <v>17</v>
      </c>
      <c r="F10" s="108"/>
      <c r="G10" s="10">
        <f>ROUND(D10*F10,0)</f>
        <v>0</v>
      </c>
      <c r="H10" s="34"/>
      <c r="I10" s="246"/>
    </row>
    <row r="11" spans="1:9" ht="15" customHeight="1" x14ac:dyDescent="0.15">
      <c r="A11" s="190"/>
      <c r="B11" s="192"/>
      <c r="C11" s="12"/>
      <c r="D11" s="26"/>
      <c r="E11" s="15"/>
      <c r="F11" s="109"/>
      <c r="G11" s="14"/>
      <c r="H11" s="35"/>
      <c r="I11" s="247"/>
    </row>
    <row r="12" spans="1:9" ht="15" customHeight="1" x14ac:dyDescent="0.15">
      <c r="A12" s="190"/>
      <c r="B12" s="191" t="s">
        <v>18</v>
      </c>
      <c r="C12" s="7"/>
      <c r="D12" s="25"/>
      <c r="E12" s="9" t="s">
        <v>17</v>
      </c>
      <c r="F12" s="108"/>
      <c r="G12" s="10">
        <f>ROUND(D12*F12,0)</f>
        <v>0</v>
      </c>
      <c r="H12" s="34"/>
      <c r="I12" s="246"/>
    </row>
    <row r="13" spans="1:9" ht="15" customHeight="1" x14ac:dyDescent="0.15">
      <c r="A13" s="190"/>
      <c r="B13" s="192"/>
      <c r="C13" s="12"/>
      <c r="D13" s="26"/>
      <c r="E13" s="15"/>
      <c r="F13" s="109"/>
      <c r="G13" s="14"/>
      <c r="H13" s="35"/>
      <c r="I13" s="247"/>
    </row>
    <row r="14" spans="1:9" ht="15" customHeight="1" x14ac:dyDescent="0.15">
      <c r="A14" s="190"/>
      <c r="B14" s="191" t="s">
        <v>19</v>
      </c>
      <c r="C14" s="7"/>
      <c r="D14" s="110"/>
      <c r="E14" s="9" t="s">
        <v>17</v>
      </c>
      <c r="F14" s="108"/>
      <c r="G14" s="10">
        <f>ROUND(D14*F14,0)</f>
        <v>0</v>
      </c>
      <c r="H14" s="34"/>
      <c r="I14" s="246"/>
    </row>
    <row r="15" spans="1:9" ht="15" customHeight="1" x14ac:dyDescent="0.15">
      <c r="A15" s="190"/>
      <c r="B15" s="192"/>
      <c r="C15" s="12"/>
      <c r="D15" s="26"/>
      <c r="E15" s="15"/>
      <c r="F15" s="109"/>
      <c r="G15" s="14"/>
      <c r="H15" s="35"/>
      <c r="I15" s="247"/>
    </row>
    <row r="16" spans="1:9" ht="15" customHeight="1" x14ac:dyDescent="0.15">
      <c r="A16" s="190"/>
      <c r="B16" s="191" t="s">
        <v>20</v>
      </c>
      <c r="C16" s="7"/>
      <c r="D16" s="25"/>
      <c r="E16" s="9" t="s">
        <v>17</v>
      </c>
      <c r="F16" s="108"/>
      <c r="G16" s="10">
        <f>ROUND(D16*F16,0)</f>
        <v>0</v>
      </c>
      <c r="H16" s="34"/>
      <c r="I16" s="246"/>
    </row>
    <row r="17" spans="1:9" ht="15" customHeight="1" x14ac:dyDescent="0.15">
      <c r="A17" s="190"/>
      <c r="B17" s="192"/>
      <c r="C17" s="12"/>
      <c r="D17" s="26"/>
      <c r="E17" s="15"/>
      <c r="F17" s="109"/>
      <c r="G17" s="14"/>
      <c r="H17" s="35"/>
      <c r="I17" s="247"/>
    </row>
    <row r="18" spans="1:9" ht="15" customHeight="1" x14ac:dyDescent="0.15">
      <c r="A18" s="190"/>
      <c r="B18" s="191"/>
      <c r="C18" s="7"/>
      <c r="D18" s="25"/>
      <c r="E18" s="9"/>
      <c r="F18" s="10"/>
      <c r="G18" s="10">
        <f>SUM(G10:G17)</f>
        <v>0</v>
      </c>
      <c r="H18" s="34"/>
      <c r="I18" s="244"/>
    </row>
    <row r="19" spans="1:9" ht="15" customHeight="1" x14ac:dyDescent="0.15">
      <c r="A19" s="190"/>
      <c r="B19" s="192"/>
      <c r="C19" s="12"/>
      <c r="D19" s="26"/>
      <c r="E19" s="15"/>
      <c r="F19" s="14"/>
      <c r="G19" s="14"/>
      <c r="H19" s="35"/>
      <c r="I19" s="245"/>
    </row>
    <row r="20" spans="1:9" ht="15" customHeight="1" x14ac:dyDescent="0.15">
      <c r="A20" s="190"/>
      <c r="B20" s="191"/>
      <c r="C20" s="7"/>
      <c r="D20" s="25"/>
      <c r="E20" s="9"/>
      <c r="F20" s="10"/>
      <c r="G20" s="10">
        <f>ROUNDUP((G18*1.02),0)</f>
        <v>0</v>
      </c>
      <c r="H20" s="34"/>
      <c r="I20" s="244"/>
    </row>
    <row r="21" spans="1:9" ht="15" customHeight="1" x14ac:dyDescent="0.15">
      <c r="A21" s="190"/>
      <c r="B21" s="192"/>
      <c r="C21" s="12"/>
      <c r="D21" s="26"/>
      <c r="E21" s="15"/>
      <c r="F21" s="14"/>
      <c r="G21" s="14"/>
      <c r="H21" s="35"/>
      <c r="I21" s="245"/>
    </row>
    <row r="22" spans="1:9" ht="15" customHeight="1" x14ac:dyDescent="0.15">
      <c r="A22" s="190"/>
      <c r="B22" s="191"/>
      <c r="C22" s="7"/>
      <c r="D22" s="27"/>
      <c r="E22" s="9"/>
      <c r="F22" s="10"/>
      <c r="G22" s="10"/>
      <c r="H22" s="34"/>
      <c r="I22" s="244"/>
    </row>
    <row r="23" spans="1:9" ht="15" customHeight="1" x14ac:dyDescent="0.15">
      <c r="A23" s="190"/>
      <c r="B23" s="192"/>
      <c r="C23" s="12"/>
      <c r="D23" s="28"/>
      <c r="E23" s="15"/>
      <c r="F23" s="14"/>
      <c r="G23" s="14"/>
      <c r="H23" s="35"/>
      <c r="I23" s="245"/>
    </row>
    <row r="24" spans="1:9" ht="15" customHeight="1" x14ac:dyDescent="0.15">
      <c r="A24" s="190"/>
      <c r="B24" s="191"/>
      <c r="C24" s="7"/>
      <c r="D24" s="27"/>
      <c r="E24" s="9"/>
      <c r="F24" s="10"/>
      <c r="G24" s="10">
        <f>ROUND(D24*F24,0)</f>
        <v>0</v>
      </c>
      <c r="H24" s="34"/>
      <c r="I24" s="244"/>
    </row>
    <row r="25" spans="1:9" ht="15" customHeight="1" x14ac:dyDescent="0.15">
      <c r="A25" s="190"/>
      <c r="B25" s="192"/>
      <c r="C25" s="12"/>
      <c r="D25" s="28"/>
      <c r="E25" s="15"/>
      <c r="F25" s="14"/>
      <c r="G25" s="14"/>
      <c r="H25" s="35"/>
      <c r="I25" s="245"/>
    </row>
    <row r="26" spans="1:9" ht="15" customHeight="1" x14ac:dyDescent="0.15">
      <c r="A26" s="190"/>
      <c r="B26" s="191"/>
      <c r="C26" s="7"/>
      <c r="D26" s="27"/>
      <c r="E26" s="9"/>
      <c r="F26" s="10"/>
      <c r="G26" s="10">
        <f>ROUND(D26*F26,0)</f>
        <v>0</v>
      </c>
      <c r="H26" s="34"/>
      <c r="I26" s="244"/>
    </row>
    <row r="27" spans="1:9" ht="15" customHeight="1" x14ac:dyDescent="0.15">
      <c r="A27" s="190"/>
      <c r="B27" s="192"/>
      <c r="C27" s="12"/>
      <c r="D27" s="28"/>
      <c r="E27" s="15"/>
      <c r="F27" s="14"/>
      <c r="G27" s="14"/>
      <c r="H27" s="35"/>
      <c r="I27" s="245"/>
    </row>
    <row r="28" spans="1:9" ht="15" customHeight="1" x14ac:dyDescent="0.15">
      <c r="A28" s="190"/>
      <c r="B28" s="191"/>
      <c r="C28" s="7"/>
      <c r="D28" s="25"/>
      <c r="E28" s="9"/>
      <c r="F28" s="10"/>
      <c r="G28" s="10">
        <f>SUM(G24:G27)</f>
        <v>0</v>
      </c>
      <c r="H28" s="34"/>
      <c r="I28" s="34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35"/>
    </row>
    <row r="30" spans="1:9" ht="15" customHeight="1" x14ac:dyDescent="0.15">
      <c r="A30" s="190"/>
      <c r="B30" s="191"/>
      <c r="C30" s="7"/>
      <c r="D30" s="25"/>
      <c r="E30" s="9"/>
      <c r="F30" s="39"/>
      <c r="G30" s="39"/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35"/>
      <c r="G31" s="35"/>
      <c r="H31" s="35"/>
      <c r="I31" s="35"/>
    </row>
    <row r="32" spans="1:9" ht="15" customHeight="1" x14ac:dyDescent="0.15">
      <c r="A32" s="190"/>
      <c r="B32" s="242"/>
      <c r="C32" s="7"/>
      <c r="D32" s="25"/>
      <c r="E32" s="9"/>
      <c r="F32" s="10"/>
      <c r="G32" s="10"/>
      <c r="H32" s="34"/>
      <c r="I32" s="34"/>
    </row>
    <row r="33" spans="1:9" ht="15" customHeight="1" x14ac:dyDescent="0.15">
      <c r="A33" s="190"/>
      <c r="B33" s="243"/>
      <c r="C33" s="12"/>
      <c r="D33" s="26"/>
      <c r="E33" s="15"/>
      <c r="F33" s="14"/>
      <c r="G33" s="14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  <row r="283" spans="6:9" ht="15" customHeight="1" x14ac:dyDescent="0.15">
      <c r="F283" s="31"/>
      <c r="G283" s="31"/>
      <c r="H283" s="31"/>
      <c r="I283" s="31"/>
    </row>
    <row r="284" spans="6:9" ht="15" customHeight="1" x14ac:dyDescent="0.15">
      <c r="F284" s="31"/>
      <c r="G284" s="31"/>
      <c r="H284" s="31"/>
      <c r="I284" s="31"/>
    </row>
    <row r="285" spans="6:9" ht="15" customHeight="1" x14ac:dyDescent="0.15">
      <c r="F285" s="31"/>
      <c r="G285" s="31"/>
      <c r="H285" s="31"/>
      <c r="I285" s="31"/>
    </row>
    <row r="286" spans="6:9" ht="15" customHeight="1" x14ac:dyDescent="0.15">
      <c r="F286" s="31"/>
      <c r="G286" s="31"/>
      <c r="H286" s="31"/>
      <c r="I286" s="31"/>
    </row>
    <row r="287" spans="6:9" ht="15" customHeight="1" x14ac:dyDescent="0.15">
      <c r="F287" s="31"/>
      <c r="G287" s="31"/>
      <c r="H287" s="31"/>
      <c r="I287" s="31"/>
    </row>
    <row r="288" spans="6:9" ht="15" customHeight="1" x14ac:dyDescent="0.15">
      <c r="F288" s="31"/>
      <c r="G288" s="31"/>
      <c r="H288" s="31"/>
      <c r="I288" s="31"/>
    </row>
    <row r="289" spans="6:9" ht="15" customHeight="1" x14ac:dyDescent="0.15">
      <c r="F289" s="31"/>
      <c r="G289" s="31"/>
      <c r="H289" s="31"/>
      <c r="I289" s="31"/>
    </row>
    <row r="290" spans="6:9" ht="15" customHeight="1" x14ac:dyDescent="0.15">
      <c r="F290" s="31"/>
      <c r="G290" s="31"/>
      <c r="H290" s="31"/>
      <c r="I290" s="31"/>
    </row>
    <row r="291" spans="6:9" ht="15" customHeight="1" x14ac:dyDescent="0.15">
      <c r="F291" s="31"/>
      <c r="G291" s="31"/>
      <c r="H291" s="31"/>
      <c r="I291" s="31"/>
    </row>
    <row r="292" spans="6:9" ht="15" customHeight="1" x14ac:dyDescent="0.15">
      <c r="F292" s="31"/>
      <c r="G292" s="31"/>
      <c r="H292" s="31"/>
      <c r="I292" s="31"/>
    </row>
    <row r="293" spans="6:9" ht="15" customHeight="1" x14ac:dyDescent="0.15">
      <c r="F293" s="31"/>
      <c r="G293" s="31"/>
      <c r="H293" s="31"/>
      <c r="I293" s="31"/>
    </row>
    <row r="294" spans="6:9" ht="15" customHeight="1" x14ac:dyDescent="0.15">
      <c r="F294" s="31"/>
      <c r="G294" s="31"/>
      <c r="H294" s="31"/>
      <c r="I294" s="31"/>
    </row>
    <row r="295" spans="6:9" ht="15" customHeight="1" x14ac:dyDescent="0.15">
      <c r="F295" s="31"/>
      <c r="G295" s="31"/>
      <c r="H295" s="31"/>
      <c r="I295" s="31"/>
    </row>
    <row r="296" spans="6:9" ht="15" customHeight="1" x14ac:dyDescent="0.15">
      <c r="F296" s="31"/>
      <c r="G296" s="31"/>
      <c r="H296" s="31"/>
      <c r="I296" s="31"/>
    </row>
    <row r="297" spans="6:9" ht="15" customHeight="1" x14ac:dyDescent="0.15">
      <c r="F297" s="31"/>
      <c r="G297" s="31"/>
      <c r="H297" s="31"/>
      <c r="I297" s="31"/>
    </row>
    <row r="298" spans="6:9" ht="15" customHeight="1" x14ac:dyDescent="0.15">
      <c r="F298" s="31"/>
      <c r="G298" s="31"/>
      <c r="H298" s="31"/>
      <c r="I298" s="31"/>
    </row>
    <row r="299" spans="6:9" ht="15" customHeight="1" x14ac:dyDescent="0.15">
      <c r="F299" s="31"/>
      <c r="G299" s="31"/>
      <c r="H299" s="31"/>
      <c r="I299" s="31"/>
    </row>
    <row r="300" spans="6:9" ht="15" customHeight="1" x14ac:dyDescent="0.15">
      <c r="F300" s="31"/>
      <c r="G300" s="31"/>
      <c r="H300" s="31"/>
      <c r="I300" s="31"/>
    </row>
    <row r="301" spans="6:9" ht="15" customHeight="1" x14ac:dyDescent="0.15">
      <c r="F301" s="31"/>
      <c r="G301" s="31"/>
      <c r="H301" s="31"/>
      <c r="I301" s="31"/>
    </row>
    <row r="302" spans="6:9" ht="15" customHeight="1" x14ac:dyDescent="0.15">
      <c r="F302" s="31"/>
      <c r="G302" s="31"/>
      <c r="H302" s="31"/>
      <c r="I302" s="31"/>
    </row>
    <row r="303" spans="6:9" ht="15" customHeight="1" x14ac:dyDescent="0.15">
      <c r="F303" s="31"/>
      <c r="G303" s="31"/>
      <c r="H303" s="31"/>
      <c r="I303" s="31"/>
    </row>
    <row r="304" spans="6:9" ht="15" customHeight="1" x14ac:dyDescent="0.15">
      <c r="F304" s="31"/>
      <c r="G304" s="31"/>
      <c r="H304" s="31"/>
      <c r="I304" s="31"/>
    </row>
    <row r="305" spans="6:9" ht="15" customHeight="1" x14ac:dyDescent="0.15">
      <c r="F305" s="31"/>
      <c r="G305" s="31"/>
      <c r="H305" s="31"/>
      <c r="I305" s="31"/>
    </row>
    <row r="306" spans="6:9" ht="15" customHeight="1" x14ac:dyDescent="0.15">
      <c r="F306" s="31"/>
      <c r="G306" s="31"/>
      <c r="H306" s="31"/>
      <c r="I306" s="31"/>
    </row>
    <row r="307" spans="6:9" ht="15" customHeight="1" x14ac:dyDescent="0.15">
      <c r="F307" s="31"/>
      <c r="G307" s="31"/>
      <c r="H307" s="31"/>
      <c r="I307" s="31"/>
    </row>
    <row r="308" spans="6:9" ht="15" customHeight="1" x14ac:dyDescent="0.15">
      <c r="F308" s="31"/>
      <c r="G308" s="31"/>
      <c r="H308" s="31"/>
      <c r="I308" s="31"/>
    </row>
    <row r="309" spans="6:9" ht="15" customHeight="1" x14ac:dyDescent="0.15">
      <c r="F309" s="31"/>
      <c r="G309" s="31"/>
      <c r="H309" s="31"/>
      <c r="I309" s="31"/>
    </row>
    <row r="310" spans="6:9" ht="15" customHeight="1" x14ac:dyDescent="0.15">
      <c r="F310" s="31"/>
      <c r="G310" s="31"/>
      <c r="H310" s="31"/>
      <c r="I310" s="31"/>
    </row>
    <row r="311" spans="6:9" ht="15" customHeight="1" x14ac:dyDescent="0.15">
      <c r="F311" s="31"/>
      <c r="G311" s="31"/>
      <c r="H311" s="31"/>
      <c r="I311" s="31"/>
    </row>
    <row r="312" spans="6:9" ht="15" customHeight="1" x14ac:dyDescent="0.15">
      <c r="F312" s="31"/>
      <c r="G312" s="31"/>
      <c r="H312" s="31"/>
      <c r="I312" s="31"/>
    </row>
    <row r="313" spans="6:9" ht="15" customHeight="1" x14ac:dyDescent="0.15">
      <c r="F313" s="31"/>
      <c r="G313" s="31"/>
      <c r="H313" s="31"/>
      <c r="I313" s="31"/>
    </row>
    <row r="314" spans="6:9" ht="15" customHeight="1" x14ac:dyDescent="0.15">
      <c r="F314" s="31"/>
      <c r="G314" s="31"/>
      <c r="H314" s="31"/>
      <c r="I314" s="31"/>
    </row>
    <row r="315" spans="6:9" ht="15" customHeight="1" x14ac:dyDescent="0.15">
      <c r="F315" s="31"/>
      <c r="G315" s="31"/>
      <c r="H315" s="31"/>
      <c r="I315" s="31"/>
    </row>
    <row r="316" spans="6:9" ht="15" customHeight="1" x14ac:dyDescent="0.15">
      <c r="F316" s="31"/>
      <c r="G316" s="31"/>
      <c r="H316" s="31"/>
      <c r="I316" s="31"/>
    </row>
    <row r="317" spans="6:9" ht="15" customHeight="1" x14ac:dyDescent="0.15">
      <c r="F317" s="31"/>
      <c r="G317" s="31"/>
      <c r="H317" s="31"/>
      <c r="I317" s="31"/>
    </row>
    <row r="318" spans="6:9" ht="15" customHeight="1" x14ac:dyDescent="0.15">
      <c r="F318" s="31"/>
      <c r="G318" s="31"/>
      <c r="H318" s="31"/>
      <c r="I318" s="31"/>
    </row>
    <row r="319" spans="6:9" ht="15" customHeight="1" x14ac:dyDescent="0.15">
      <c r="F319" s="31"/>
      <c r="G319" s="31"/>
      <c r="H319" s="31"/>
      <c r="I319" s="31"/>
    </row>
    <row r="320" spans="6:9" ht="15" customHeight="1" x14ac:dyDescent="0.15">
      <c r="F320" s="31"/>
      <c r="G320" s="31"/>
      <c r="H320" s="31"/>
      <c r="I320" s="31"/>
    </row>
    <row r="321" spans="6:9" ht="15" customHeight="1" x14ac:dyDescent="0.15">
      <c r="F321" s="31"/>
      <c r="G321" s="31"/>
      <c r="H321" s="31"/>
      <c r="I321" s="31"/>
    </row>
    <row r="322" spans="6:9" ht="15" customHeight="1" x14ac:dyDescent="0.15">
      <c r="F322" s="31"/>
      <c r="G322" s="31"/>
      <c r="H322" s="31"/>
      <c r="I322" s="31"/>
    </row>
    <row r="323" spans="6:9" ht="15" customHeight="1" x14ac:dyDescent="0.15">
      <c r="F323" s="31"/>
      <c r="G323" s="31"/>
      <c r="H323" s="31"/>
      <c r="I323" s="31"/>
    </row>
    <row r="324" spans="6:9" ht="15" customHeight="1" x14ac:dyDescent="0.15">
      <c r="F324" s="31"/>
      <c r="G324" s="31"/>
      <c r="H324" s="31"/>
      <c r="I324" s="31"/>
    </row>
    <row r="325" spans="6:9" ht="15" customHeight="1" x14ac:dyDescent="0.15">
      <c r="F325" s="31"/>
      <c r="G325" s="31"/>
      <c r="H325" s="31"/>
      <c r="I325" s="31"/>
    </row>
    <row r="326" spans="6:9" ht="15" customHeight="1" x14ac:dyDescent="0.15">
      <c r="F326" s="31"/>
      <c r="G326" s="31"/>
      <c r="H326" s="31"/>
      <c r="I326" s="31"/>
    </row>
    <row r="327" spans="6:9" ht="15" customHeight="1" x14ac:dyDescent="0.15">
      <c r="F327" s="31"/>
      <c r="G327" s="31"/>
      <c r="H327" s="31"/>
      <c r="I327" s="31"/>
    </row>
    <row r="328" spans="6:9" ht="15" customHeight="1" x14ac:dyDescent="0.15">
      <c r="F328" s="31"/>
      <c r="G328" s="31"/>
      <c r="H328" s="31"/>
      <c r="I328" s="31"/>
    </row>
    <row r="329" spans="6:9" ht="15" customHeight="1" x14ac:dyDescent="0.15">
      <c r="F329" s="31"/>
      <c r="G329" s="31"/>
      <c r="H329" s="31"/>
      <c r="I329" s="31"/>
    </row>
    <row r="330" spans="6:9" ht="15" customHeight="1" x14ac:dyDescent="0.15">
      <c r="F330" s="31"/>
      <c r="G330" s="31"/>
      <c r="H330" s="31"/>
      <c r="I330" s="31"/>
    </row>
    <row r="331" spans="6:9" ht="15" customHeight="1" x14ac:dyDescent="0.15">
      <c r="F331" s="31"/>
      <c r="G331" s="31"/>
      <c r="H331" s="31"/>
      <c r="I331" s="31"/>
    </row>
    <row r="332" spans="6:9" ht="15" customHeight="1" x14ac:dyDescent="0.15">
      <c r="F332" s="31"/>
      <c r="G332" s="31"/>
      <c r="H332" s="31"/>
      <c r="I332" s="31"/>
    </row>
    <row r="333" spans="6:9" ht="15" customHeight="1" x14ac:dyDescent="0.15">
      <c r="F333" s="31"/>
      <c r="G333" s="31"/>
      <c r="H333" s="31"/>
      <c r="I333" s="31"/>
    </row>
    <row r="334" spans="6:9" ht="15" customHeight="1" x14ac:dyDescent="0.15">
      <c r="F334" s="31"/>
      <c r="G334" s="31"/>
      <c r="H334" s="31"/>
      <c r="I334" s="31"/>
    </row>
    <row r="335" spans="6:9" ht="15" customHeight="1" x14ac:dyDescent="0.15">
      <c r="F335" s="31"/>
      <c r="G335" s="31"/>
      <c r="H335" s="31"/>
      <c r="I335" s="31"/>
    </row>
    <row r="336" spans="6:9" ht="15" customHeight="1" x14ac:dyDescent="0.15">
      <c r="F336" s="31"/>
      <c r="G336" s="31"/>
      <c r="H336" s="31"/>
      <c r="I336" s="31"/>
    </row>
    <row r="337" spans="6:9" ht="15" customHeight="1" x14ac:dyDescent="0.15">
      <c r="F337" s="31"/>
      <c r="G337" s="31"/>
      <c r="H337" s="31"/>
      <c r="I337" s="31"/>
    </row>
    <row r="338" spans="6:9" ht="15" customHeight="1" x14ac:dyDescent="0.15">
      <c r="F338" s="31"/>
      <c r="G338" s="31"/>
      <c r="H338" s="31"/>
      <c r="I338" s="31"/>
    </row>
    <row r="339" spans="6:9" ht="15" customHeight="1" x14ac:dyDescent="0.15">
      <c r="F339" s="31"/>
      <c r="G339" s="31"/>
      <c r="H339" s="31"/>
      <c r="I339" s="31"/>
    </row>
    <row r="340" spans="6:9" ht="15" customHeight="1" x14ac:dyDescent="0.15">
      <c r="F340" s="31"/>
      <c r="G340" s="31"/>
      <c r="H340" s="31"/>
      <c r="I340" s="31"/>
    </row>
    <row r="341" spans="6:9" ht="15" customHeight="1" x14ac:dyDescent="0.15">
      <c r="F341" s="31"/>
      <c r="G341" s="31"/>
      <c r="H341" s="31"/>
      <c r="I341" s="31"/>
    </row>
    <row r="342" spans="6:9" ht="15" customHeight="1" x14ac:dyDescent="0.15">
      <c r="F342" s="31"/>
      <c r="G342" s="31"/>
      <c r="H342" s="31"/>
      <c r="I342" s="31"/>
    </row>
    <row r="343" spans="6:9" ht="15" customHeight="1" x14ac:dyDescent="0.15">
      <c r="F343" s="31"/>
      <c r="G343" s="31"/>
      <c r="H343" s="31"/>
      <c r="I343" s="31"/>
    </row>
    <row r="344" spans="6:9" ht="15" customHeight="1" x14ac:dyDescent="0.15">
      <c r="F344" s="31"/>
      <c r="G344" s="31"/>
      <c r="H344" s="31"/>
      <c r="I344" s="31"/>
    </row>
    <row r="345" spans="6:9" ht="15" customHeight="1" x14ac:dyDescent="0.15">
      <c r="F345" s="31"/>
      <c r="G345" s="31"/>
      <c r="H345" s="31"/>
      <c r="I345" s="31"/>
    </row>
    <row r="346" spans="6:9" ht="15" customHeight="1" x14ac:dyDescent="0.15">
      <c r="F346" s="31"/>
      <c r="G346" s="31"/>
      <c r="H346" s="31"/>
      <c r="I346" s="31"/>
    </row>
    <row r="347" spans="6:9" ht="15" customHeight="1" x14ac:dyDescent="0.15">
      <c r="F347" s="31"/>
      <c r="G347" s="31"/>
      <c r="H347" s="31"/>
      <c r="I347" s="31"/>
    </row>
    <row r="348" spans="6:9" ht="15" customHeight="1" x14ac:dyDescent="0.15">
      <c r="F348" s="31"/>
      <c r="G348" s="31"/>
      <c r="H348" s="31"/>
      <c r="I348" s="31"/>
    </row>
    <row r="349" spans="6:9" ht="15" customHeight="1" x14ac:dyDescent="0.15">
      <c r="F349" s="31"/>
      <c r="G349" s="31"/>
      <c r="H349" s="31"/>
      <c r="I349" s="31"/>
    </row>
    <row r="350" spans="6:9" ht="15" customHeight="1" x14ac:dyDescent="0.15">
      <c r="F350" s="31"/>
      <c r="G350" s="31"/>
      <c r="H350" s="31"/>
      <c r="I350" s="31"/>
    </row>
    <row r="351" spans="6:9" ht="15" customHeight="1" x14ac:dyDescent="0.15">
      <c r="F351" s="31"/>
      <c r="G351" s="31"/>
      <c r="H351" s="31"/>
      <c r="I351" s="31"/>
    </row>
    <row r="352" spans="6:9" ht="15" customHeight="1" x14ac:dyDescent="0.15">
      <c r="F352" s="31"/>
      <c r="G352" s="31"/>
      <c r="H352" s="31"/>
      <c r="I352" s="31"/>
    </row>
    <row r="353" spans="6:9" ht="15" customHeight="1" x14ac:dyDescent="0.15">
      <c r="F353" s="31"/>
      <c r="G353" s="31"/>
      <c r="H353" s="31"/>
      <c r="I353" s="31"/>
    </row>
    <row r="354" spans="6:9" ht="15" customHeight="1" x14ac:dyDescent="0.15">
      <c r="F354" s="31"/>
      <c r="G354" s="31"/>
      <c r="H354" s="31"/>
      <c r="I354" s="31"/>
    </row>
    <row r="355" spans="6:9" ht="15" customHeight="1" x14ac:dyDescent="0.15">
      <c r="F355" s="31"/>
      <c r="G355" s="31"/>
      <c r="H355" s="31"/>
      <c r="I355" s="31"/>
    </row>
    <row r="356" spans="6:9" ht="15" customHeight="1" x14ac:dyDescent="0.15">
      <c r="F356" s="31"/>
      <c r="G356" s="31"/>
      <c r="H356" s="31"/>
      <c r="I356" s="31"/>
    </row>
    <row r="357" spans="6:9" ht="15" customHeight="1" x14ac:dyDescent="0.15">
      <c r="F357" s="31"/>
      <c r="G357" s="31"/>
      <c r="H357" s="31"/>
      <c r="I357" s="31"/>
    </row>
  </sheetData>
  <mergeCells count="49">
    <mergeCell ref="A32:A33"/>
    <mergeCell ref="B32:B33"/>
    <mergeCell ref="A26:A27"/>
    <mergeCell ref="B26:B27"/>
    <mergeCell ref="I26:I27"/>
    <mergeCell ref="A28:A29"/>
    <mergeCell ref="B28:B29"/>
    <mergeCell ref="A30:A31"/>
    <mergeCell ref="B30:B31"/>
    <mergeCell ref="A18:A19"/>
    <mergeCell ref="B18:B19"/>
    <mergeCell ref="I18:I19"/>
    <mergeCell ref="A20:A21"/>
    <mergeCell ref="B20:B21"/>
    <mergeCell ref="I20:I21"/>
    <mergeCell ref="A22:A23"/>
    <mergeCell ref="B22:B23"/>
    <mergeCell ref="I22:I23"/>
    <mergeCell ref="A24:A25"/>
    <mergeCell ref="B24:B25"/>
    <mergeCell ref="I24:I25"/>
    <mergeCell ref="A10:A11"/>
    <mergeCell ref="B10:B11"/>
    <mergeCell ref="I10:I11"/>
    <mergeCell ref="A12:A13"/>
    <mergeCell ref="B12:B13"/>
    <mergeCell ref="I12:I13"/>
    <mergeCell ref="A14:A15"/>
    <mergeCell ref="B14:B15"/>
    <mergeCell ref="I14:I15"/>
    <mergeCell ref="A16:A17"/>
    <mergeCell ref="B16:B17"/>
    <mergeCell ref="I16:I17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I8:I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0CC3-4F7F-4F86-A81D-BC27D1B2CA5C}">
  <sheetPr>
    <tabColor theme="3" tint="0.59999389629810485"/>
  </sheetPr>
  <dimension ref="A1:I282"/>
  <sheetViews>
    <sheetView showZeros="0" view="pageBreakPreview" zoomScaleNormal="80" zoomScaleSheetLayoutView="100" workbookViewId="0">
      <selection activeCell="L14" sqref="L14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129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86</v>
      </c>
      <c r="C3" s="199" t="s">
        <v>37</v>
      </c>
      <c r="D3" s="200">
        <f>SUM(G8:G33)</f>
        <v>0</v>
      </c>
      <c r="E3" s="200"/>
      <c r="F3" s="200"/>
      <c r="I3" s="51"/>
    </row>
    <row r="4" spans="1:9" ht="15" customHeight="1" x14ac:dyDescent="0.15">
      <c r="A4" s="50"/>
      <c r="B4" s="1" t="s">
        <v>5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128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242">
        <v>1</v>
      </c>
      <c r="B8" s="191" t="s">
        <v>524</v>
      </c>
      <c r="C8" s="7"/>
      <c r="D8" s="17">
        <v>1</v>
      </c>
      <c r="E8" s="9" t="s">
        <v>36</v>
      </c>
      <c r="F8" s="10"/>
      <c r="G8" s="10">
        <f>'【複合費】（局舎・鋼管柱）'!D3</f>
        <v>0</v>
      </c>
      <c r="H8" s="34"/>
      <c r="I8" s="11" t="s">
        <v>96</v>
      </c>
    </row>
    <row r="9" spans="1:9" ht="15" customHeight="1" x14ac:dyDescent="0.15">
      <c r="A9" s="243"/>
      <c r="B9" s="192"/>
      <c r="C9" s="12"/>
      <c r="D9" s="18"/>
      <c r="E9" s="14"/>
      <c r="F9" s="14"/>
      <c r="G9" s="14"/>
      <c r="H9" s="35"/>
      <c r="I9" s="14"/>
    </row>
    <row r="10" spans="1:9" ht="15" customHeight="1" x14ac:dyDescent="0.15">
      <c r="A10" s="242">
        <v>2</v>
      </c>
      <c r="B10" s="191" t="s">
        <v>523</v>
      </c>
      <c r="C10" s="7"/>
      <c r="D10" s="17">
        <v>1</v>
      </c>
      <c r="E10" s="9" t="s">
        <v>36</v>
      </c>
      <c r="F10" s="10"/>
      <c r="G10" s="10">
        <f>'【複合費】（基礎工事）'!D3</f>
        <v>0</v>
      </c>
      <c r="H10" s="34"/>
      <c r="I10" s="11" t="s">
        <v>97</v>
      </c>
    </row>
    <row r="11" spans="1:9" ht="15" customHeight="1" x14ac:dyDescent="0.15">
      <c r="A11" s="243"/>
      <c r="B11" s="192"/>
      <c r="C11" s="12"/>
      <c r="D11" s="18"/>
      <c r="E11" s="14"/>
      <c r="F11" s="14"/>
      <c r="G11" s="14"/>
      <c r="H11" s="35"/>
      <c r="I11" s="14"/>
    </row>
    <row r="12" spans="1:9" ht="15" customHeight="1" x14ac:dyDescent="0.15">
      <c r="A12" s="242">
        <v>3</v>
      </c>
      <c r="B12" s="191" t="s">
        <v>525</v>
      </c>
      <c r="C12" s="7"/>
      <c r="D12" s="17">
        <v>1</v>
      </c>
      <c r="E12" s="9" t="s">
        <v>36</v>
      </c>
      <c r="F12" s="10"/>
      <c r="G12" s="10">
        <f>'【複合費】（建築確認申請）'!D3</f>
        <v>0</v>
      </c>
      <c r="H12" s="34"/>
      <c r="I12" s="11" t="s">
        <v>102</v>
      </c>
    </row>
    <row r="13" spans="1:9" ht="15" customHeight="1" x14ac:dyDescent="0.15">
      <c r="A13" s="243"/>
      <c r="B13" s="192"/>
      <c r="C13" s="12"/>
      <c r="D13" s="18"/>
      <c r="E13" s="14"/>
      <c r="F13" s="14"/>
      <c r="G13" s="14"/>
      <c r="H13" s="35"/>
      <c r="I13" s="14"/>
    </row>
    <row r="14" spans="1:9" ht="15" customHeight="1" x14ac:dyDescent="0.15">
      <c r="A14" s="242"/>
      <c r="B14" s="191"/>
      <c r="C14" s="7"/>
      <c r="D14" s="17"/>
      <c r="E14" s="9"/>
      <c r="F14" s="10"/>
      <c r="G14" s="10"/>
      <c r="H14" s="34"/>
      <c r="I14" s="11"/>
    </row>
    <row r="15" spans="1:9" ht="15" customHeight="1" x14ac:dyDescent="0.15">
      <c r="A15" s="243"/>
      <c r="B15" s="192"/>
      <c r="C15" s="12"/>
      <c r="D15" s="18"/>
      <c r="E15" s="14"/>
      <c r="F15" s="14"/>
      <c r="G15" s="14"/>
      <c r="H15" s="35"/>
      <c r="I15" s="14"/>
    </row>
    <row r="16" spans="1:9" ht="15" customHeight="1" x14ac:dyDescent="0.15">
      <c r="A16" s="242"/>
      <c r="B16" s="191"/>
      <c r="C16" s="7"/>
      <c r="D16" s="17"/>
      <c r="E16" s="9"/>
      <c r="F16" s="10"/>
      <c r="G16" s="10"/>
      <c r="H16" s="34"/>
      <c r="I16" s="11"/>
    </row>
    <row r="17" spans="1:9" ht="15" customHeight="1" x14ac:dyDescent="0.15">
      <c r="A17" s="243"/>
      <c r="B17" s="192"/>
      <c r="C17" s="12"/>
      <c r="D17" s="18"/>
      <c r="E17" s="14"/>
      <c r="F17" s="14"/>
      <c r="G17" s="14"/>
      <c r="H17" s="35"/>
      <c r="I17" s="14"/>
    </row>
    <row r="18" spans="1:9" ht="15" customHeight="1" x14ac:dyDescent="0.15">
      <c r="A18" s="242"/>
      <c r="B18" s="191"/>
      <c r="C18" s="7"/>
      <c r="D18" s="17"/>
      <c r="E18" s="9"/>
      <c r="F18" s="10"/>
      <c r="G18" s="10"/>
      <c r="H18" s="34"/>
      <c r="I18" s="11"/>
    </row>
    <row r="19" spans="1:9" ht="15" customHeight="1" x14ac:dyDescent="0.15">
      <c r="A19" s="243"/>
      <c r="B19" s="192"/>
      <c r="C19" s="12"/>
      <c r="D19" s="18"/>
      <c r="E19" s="14"/>
      <c r="F19" s="14"/>
      <c r="G19" s="14"/>
      <c r="H19" s="35"/>
      <c r="I19" s="14"/>
    </row>
    <row r="20" spans="1:9" ht="15" customHeight="1" x14ac:dyDescent="0.15">
      <c r="A20" s="190"/>
      <c r="B20" s="191"/>
      <c r="C20" s="7"/>
      <c r="D20" s="17"/>
      <c r="E20" s="9"/>
      <c r="F20" s="10"/>
      <c r="G20" s="10">
        <f>ROUND(D20*F20,0)</f>
        <v>0</v>
      </c>
      <c r="H20" s="34"/>
      <c r="I20" s="11"/>
    </row>
    <row r="21" spans="1:9" ht="15" customHeight="1" x14ac:dyDescent="0.15">
      <c r="A21" s="190"/>
      <c r="B21" s="192"/>
      <c r="C21" s="12"/>
      <c r="D21" s="18"/>
      <c r="E21" s="14"/>
      <c r="F21" s="14"/>
      <c r="G21" s="14"/>
      <c r="H21" s="35"/>
      <c r="I21" s="14"/>
    </row>
    <row r="22" spans="1:9" ht="15" customHeight="1" x14ac:dyDescent="0.15">
      <c r="A22" s="190"/>
      <c r="B22" s="191"/>
      <c r="C22" s="7"/>
      <c r="D22" s="17"/>
      <c r="E22" s="9"/>
      <c r="F22" s="10"/>
      <c r="G22" s="10">
        <f>ROUND(D22*F22,0)</f>
        <v>0</v>
      </c>
      <c r="H22" s="34"/>
      <c r="I22" s="11"/>
    </row>
    <row r="23" spans="1:9" ht="15" customHeight="1" x14ac:dyDescent="0.15">
      <c r="A23" s="190"/>
      <c r="B23" s="192"/>
      <c r="C23" s="12"/>
      <c r="D23" s="18"/>
      <c r="E23" s="15"/>
      <c r="F23" s="14"/>
      <c r="G23" s="14"/>
      <c r="H23" s="35"/>
      <c r="I23" s="14"/>
    </row>
    <row r="24" spans="1:9" ht="15" customHeight="1" x14ac:dyDescent="0.15">
      <c r="A24" s="190"/>
      <c r="B24" s="191"/>
      <c r="C24" s="7"/>
      <c r="D24" s="25"/>
      <c r="E24" s="9"/>
      <c r="F24" s="10"/>
      <c r="G24" s="10"/>
      <c r="H24" s="34"/>
      <c r="I24" s="11"/>
    </row>
    <row r="25" spans="1:9" ht="15" customHeight="1" x14ac:dyDescent="0.15">
      <c r="A25" s="190"/>
      <c r="B25" s="192"/>
      <c r="C25" s="12"/>
      <c r="D25" s="26"/>
      <c r="E25" s="15"/>
      <c r="F25" s="14"/>
      <c r="G25" s="14"/>
      <c r="H25" s="35"/>
      <c r="I25" s="14"/>
    </row>
    <row r="26" spans="1:9" ht="15" customHeight="1" x14ac:dyDescent="0.15">
      <c r="A26" s="190"/>
      <c r="B26" s="191"/>
      <c r="C26" s="7"/>
      <c r="D26" s="25"/>
      <c r="E26" s="9"/>
      <c r="F26" s="10"/>
      <c r="G26" s="10"/>
      <c r="H26" s="34"/>
      <c r="I26" s="11"/>
    </row>
    <row r="27" spans="1:9" ht="15" customHeight="1" x14ac:dyDescent="0.15">
      <c r="A27" s="190"/>
      <c r="B27" s="192"/>
      <c r="C27" s="12"/>
      <c r="D27" s="26"/>
      <c r="E27" s="15"/>
      <c r="F27" s="14"/>
      <c r="G27" s="14"/>
      <c r="H27" s="35"/>
      <c r="I27" s="14"/>
    </row>
    <row r="28" spans="1:9" ht="15" customHeight="1" x14ac:dyDescent="0.15">
      <c r="A28" s="190"/>
      <c r="B28" s="191"/>
      <c r="C28" s="7"/>
      <c r="D28" s="25"/>
      <c r="E28" s="9"/>
      <c r="F28" s="10">
        <v>0</v>
      </c>
      <c r="G28" s="10"/>
      <c r="H28" s="34"/>
      <c r="I28" s="11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14"/>
    </row>
    <row r="30" spans="1:9" ht="15" customHeight="1" x14ac:dyDescent="0.15">
      <c r="A30" s="190"/>
      <c r="B30" s="191"/>
      <c r="C30" s="7"/>
      <c r="D30" s="25"/>
      <c r="E30" s="9"/>
      <c r="F30" s="10"/>
      <c r="G30" s="10"/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14"/>
      <c r="G31" s="14"/>
      <c r="H31" s="35"/>
      <c r="I31" s="35"/>
    </row>
    <row r="32" spans="1:9" ht="15" customHeight="1" x14ac:dyDescent="0.15">
      <c r="A32" s="190"/>
      <c r="B32" s="191"/>
      <c r="C32" s="7"/>
      <c r="D32" s="25"/>
      <c r="E32" s="9"/>
      <c r="F32" s="39"/>
      <c r="G32" s="39"/>
      <c r="H32" s="34"/>
      <c r="I32" s="34"/>
    </row>
    <row r="33" spans="1:9" ht="15" customHeight="1" x14ac:dyDescent="0.15">
      <c r="A33" s="190"/>
      <c r="B33" s="192"/>
      <c r="C33" s="12"/>
      <c r="D33" s="26"/>
      <c r="E33" s="15"/>
      <c r="F33" s="35"/>
      <c r="G33" s="35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</sheetData>
  <mergeCells count="39">
    <mergeCell ref="A10:A11"/>
    <mergeCell ref="B10:B11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B7A2-BCBD-45EE-ACC0-A871F83D282D}">
  <sheetPr>
    <tabColor theme="3" tint="0.59999389629810485"/>
  </sheetPr>
  <dimension ref="A1:I260"/>
  <sheetViews>
    <sheetView showZeros="0" view="pageBreakPreview" zoomScaleNormal="80" zoomScaleSheetLayoutView="100" workbookViewId="0">
      <selection activeCell="E37" sqref="E37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533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465</v>
      </c>
      <c r="C3" s="199" t="s">
        <v>37</v>
      </c>
      <c r="D3" s="254">
        <f>G18+G32</f>
        <v>0</v>
      </c>
      <c r="E3" s="254"/>
      <c r="F3" s="254"/>
      <c r="I3" s="51"/>
    </row>
    <row r="4" spans="1:9" ht="15" customHeight="1" x14ac:dyDescent="0.15">
      <c r="A4" s="50"/>
      <c r="B4" s="1" t="s">
        <v>466</v>
      </c>
      <c r="C4" s="199"/>
      <c r="D4" s="254"/>
      <c r="E4" s="254"/>
      <c r="F4" s="254"/>
      <c r="I4" s="51"/>
    </row>
    <row r="5" spans="1:9" ht="15" customHeight="1" x14ac:dyDescent="0.15">
      <c r="A5" s="50"/>
      <c r="B5" s="32" t="s">
        <v>534</v>
      </c>
      <c r="C5" s="32"/>
      <c r="D5" s="6"/>
      <c r="E5" s="19"/>
      <c r="F5" s="6"/>
      <c r="I5" s="51"/>
    </row>
    <row r="6" spans="1:9" s="155" customFormat="1" ht="15" customHeight="1" x14ac:dyDescent="0.15">
      <c r="A6" s="255" t="s">
        <v>467</v>
      </c>
      <c r="B6" s="255" t="s">
        <v>468</v>
      </c>
      <c r="C6" s="255" t="s">
        <v>469</v>
      </c>
      <c r="D6" s="256" t="s">
        <v>470</v>
      </c>
      <c r="E6" s="257" t="s">
        <v>471</v>
      </c>
      <c r="F6" s="258" t="s">
        <v>472</v>
      </c>
      <c r="G6" s="258" t="s">
        <v>473</v>
      </c>
      <c r="H6" s="253"/>
      <c r="I6" s="253" t="s">
        <v>474</v>
      </c>
    </row>
    <row r="7" spans="1:9" s="156" customFormat="1" ht="15" customHeight="1" x14ac:dyDescent="0.15">
      <c r="A7" s="255"/>
      <c r="B7" s="255"/>
      <c r="C7" s="255"/>
      <c r="D7" s="256"/>
      <c r="E7" s="257"/>
      <c r="F7" s="258"/>
      <c r="G7" s="258"/>
      <c r="H7" s="253"/>
      <c r="I7" s="253"/>
    </row>
    <row r="8" spans="1:9" s="155" customFormat="1" ht="15" customHeight="1" x14ac:dyDescent="0.15">
      <c r="A8" s="250"/>
      <c r="B8" s="191" t="s">
        <v>475</v>
      </c>
      <c r="C8" s="157"/>
      <c r="D8" s="158"/>
      <c r="E8" s="159"/>
      <c r="F8" s="158"/>
      <c r="G8" s="158"/>
      <c r="H8" s="160"/>
      <c r="I8" s="160"/>
    </row>
    <row r="9" spans="1:9" s="155" customFormat="1" ht="15" customHeight="1" x14ac:dyDescent="0.15">
      <c r="A9" s="250"/>
      <c r="B9" s="192"/>
      <c r="C9" s="161"/>
      <c r="D9" s="162"/>
      <c r="E9" s="163"/>
      <c r="F9" s="164"/>
      <c r="G9" s="162"/>
      <c r="H9" s="165"/>
      <c r="I9" s="165"/>
    </row>
    <row r="10" spans="1:9" s="155" customFormat="1" ht="15" customHeight="1" x14ac:dyDescent="0.15">
      <c r="A10" s="250">
        <v>1</v>
      </c>
      <c r="B10" s="191" t="s">
        <v>138</v>
      </c>
      <c r="C10" s="7" t="s">
        <v>464</v>
      </c>
      <c r="D10" s="17">
        <v>1</v>
      </c>
      <c r="E10" s="9" t="s">
        <v>36</v>
      </c>
      <c r="F10" s="10"/>
      <c r="G10" s="10">
        <f>ROUND(D10*F10,0)</f>
        <v>0</v>
      </c>
      <c r="H10" s="169"/>
      <c r="I10" s="169"/>
    </row>
    <row r="11" spans="1:9" s="155" customFormat="1" ht="15" customHeight="1" x14ac:dyDescent="0.15">
      <c r="A11" s="250"/>
      <c r="B11" s="192"/>
      <c r="C11" s="248" t="s">
        <v>140</v>
      </c>
      <c r="D11" s="18"/>
      <c r="E11" s="14"/>
      <c r="F11" s="14"/>
      <c r="G11" s="14"/>
      <c r="H11" s="165"/>
      <c r="I11" s="165"/>
    </row>
    <row r="12" spans="1:9" s="155" customFormat="1" ht="15" customHeight="1" x14ac:dyDescent="0.15">
      <c r="A12" s="250"/>
      <c r="B12" s="251"/>
      <c r="C12" s="248"/>
      <c r="D12" s="168"/>
      <c r="E12" s="167"/>
      <c r="F12" s="171"/>
      <c r="G12" s="168"/>
      <c r="H12" s="160"/>
      <c r="I12" s="160"/>
    </row>
    <row r="13" spans="1:9" s="155" customFormat="1" ht="15" customHeight="1" x14ac:dyDescent="0.15">
      <c r="A13" s="250"/>
      <c r="B13" s="252"/>
      <c r="C13" s="249"/>
      <c r="D13" s="162"/>
      <c r="E13" s="163"/>
      <c r="F13" s="164"/>
      <c r="G13" s="162"/>
      <c r="H13" s="165"/>
      <c r="I13" s="165"/>
    </row>
    <row r="14" spans="1:9" s="155" customFormat="1" ht="15" customHeight="1" x14ac:dyDescent="0.15">
      <c r="A14" s="250">
        <v>2</v>
      </c>
      <c r="B14" s="191" t="s">
        <v>139</v>
      </c>
      <c r="C14" s="7" t="s">
        <v>142</v>
      </c>
      <c r="D14" s="17">
        <v>1</v>
      </c>
      <c r="E14" s="9" t="s">
        <v>36</v>
      </c>
      <c r="F14" s="10"/>
      <c r="G14" s="10">
        <f>ROUND(D14*F14,0)</f>
        <v>0</v>
      </c>
      <c r="H14" s="160"/>
      <c r="I14" s="160"/>
    </row>
    <row r="15" spans="1:9" s="155" customFormat="1" ht="15" customHeight="1" x14ac:dyDescent="0.15">
      <c r="A15" s="250"/>
      <c r="B15" s="192"/>
      <c r="C15" s="248" t="s">
        <v>141</v>
      </c>
      <c r="D15" s="18"/>
      <c r="E15" s="14"/>
      <c r="F15" s="14"/>
      <c r="G15" s="14"/>
      <c r="H15" s="165"/>
      <c r="I15" s="165"/>
    </row>
    <row r="16" spans="1:9" s="155" customFormat="1" ht="15" customHeight="1" x14ac:dyDescent="0.15">
      <c r="A16" s="250"/>
      <c r="B16" s="251"/>
      <c r="C16" s="248"/>
      <c r="D16" s="168"/>
      <c r="E16" s="167"/>
      <c r="F16" s="158"/>
      <c r="G16" s="168"/>
      <c r="H16" s="160"/>
      <c r="I16" s="160"/>
    </row>
    <row r="17" spans="1:9" s="155" customFormat="1" ht="15" customHeight="1" x14ac:dyDescent="0.15">
      <c r="A17" s="250"/>
      <c r="B17" s="252"/>
      <c r="C17" s="249"/>
      <c r="D17" s="162"/>
      <c r="E17" s="163"/>
      <c r="F17" s="164"/>
      <c r="G17" s="162"/>
      <c r="H17" s="165"/>
      <c r="I17" s="165"/>
    </row>
    <row r="18" spans="1:9" s="155" customFormat="1" ht="15" customHeight="1" x14ac:dyDescent="0.15">
      <c r="A18" s="250"/>
      <c r="B18" s="191"/>
      <c r="C18" s="7"/>
      <c r="D18" s="17"/>
      <c r="E18" s="9"/>
      <c r="F18" s="10"/>
      <c r="G18" s="10">
        <f>SUM(G10:G15)</f>
        <v>0</v>
      </c>
      <c r="H18" s="160"/>
      <c r="I18" s="160"/>
    </row>
    <row r="19" spans="1:9" s="155" customFormat="1" ht="15" customHeight="1" x14ac:dyDescent="0.15">
      <c r="A19" s="250"/>
      <c r="B19" s="192"/>
      <c r="C19" s="12"/>
      <c r="D19" s="18"/>
      <c r="E19" s="14"/>
      <c r="F19" s="14"/>
      <c r="G19" s="14"/>
      <c r="H19" s="165"/>
      <c r="I19" s="165"/>
    </row>
    <row r="20" spans="1:9" s="155" customFormat="1" ht="15" customHeight="1" x14ac:dyDescent="0.15">
      <c r="A20" s="250"/>
      <c r="B20" s="191"/>
      <c r="C20" s="7"/>
      <c r="D20" s="17"/>
      <c r="E20" s="9"/>
      <c r="F20" s="10"/>
      <c r="G20" s="10"/>
      <c r="H20" s="169"/>
      <c r="I20" s="169"/>
    </row>
    <row r="21" spans="1:9" s="155" customFormat="1" ht="15" customHeight="1" x14ac:dyDescent="0.15">
      <c r="A21" s="250"/>
      <c r="B21" s="192"/>
      <c r="C21" s="12"/>
      <c r="D21" s="18"/>
      <c r="E21" s="14"/>
      <c r="F21" s="14"/>
      <c r="G21" s="14"/>
      <c r="H21" s="165"/>
      <c r="I21" s="165"/>
    </row>
    <row r="22" spans="1:9" s="155" customFormat="1" ht="15" customHeight="1" x14ac:dyDescent="0.15">
      <c r="A22" s="250"/>
      <c r="B22" s="191" t="s">
        <v>521</v>
      </c>
      <c r="C22" s="157"/>
      <c r="D22" s="158"/>
      <c r="E22" s="167"/>
      <c r="F22" s="171"/>
      <c r="G22" s="158"/>
      <c r="H22" s="160"/>
      <c r="I22" s="160"/>
    </row>
    <row r="23" spans="1:9" s="155" customFormat="1" ht="15" customHeight="1" x14ac:dyDescent="0.15">
      <c r="A23" s="250"/>
      <c r="B23" s="192"/>
      <c r="C23" s="161"/>
      <c r="D23" s="162"/>
      <c r="E23" s="163"/>
      <c r="F23" s="164"/>
      <c r="G23" s="162"/>
      <c r="H23" s="165"/>
      <c r="I23" s="165"/>
    </row>
    <row r="24" spans="1:9" s="155" customFormat="1" ht="15" customHeight="1" x14ac:dyDescent="0.15">
      <c r="A24" s="250">
        <v>1</v>
      </c>
      <c r="B24" s="191" t="s">
        <v>138</v>
      </c>
      <c r="C24" s="7" t="s">
        <v>549</v>
      </c>
      <c r="D24" s="17">
        <v>1</v>
      </c>
      <c r="E24" s="9" t="s">
        <v>36</v>
      </c>
      <c r="F24" s="10"/>
      <c r="G24" s="10">
        <f>ROUND(D24*F24,0)</f>
        <v>0</v>
      </c>
      <c r="H24" s="169"/>
      <c r="I24" s="169"/>
    </row>
    <row r="25" spans="1:9" s="155" customFormat="1" ht="15" customHeight="1" x14ac:dyDescent="0.15">
      <c r="A25" s="250"/>
      <c r="B25" s="192"/>
      <c r="C25" s="248" t="s">
        <v>140</v>
      </c>
      <c r="D25" s="18"/>
      <c r="E25" s="14"/>
      <c r="F25" s="14"/>
      <c r="G25" s="14"/>
      <c r="H25" s="165"/>
      <c r="I25" s="165"/>
    </row>
    <row r="26" spans="1:9" s="155" customFormat="1" ht="15" customHeight="1" x14ac:dyDescent="0.15">
      <c r="A26" s="250"/>
      <c r="B26" s="251"/>
      <c r="C26" s="248"/>
      <c r="D26" s="168"/>
      <c r="E26" s="167"/>
      <c r="F26" s="171"/>
      <c r="G26" s="168"/>
      <c r="H26" s="160"/>
      <c r="I26" s="160"/>
    </row>
    <row r="27" spans="1:9" s="155" customFormat="1" ht="15" customHeight="1" x14ac:dyDescent="0.15">
      <c r="A27" s="250"/>
      <c r="B27" s="252"/>
      <c r="C27" s="249"/>
      <c r="D27" s="162"/>
      <c r="E27" s="163"/>
      <c r="F27" s="164"/>
      <c r="G27" s="162"/>
      <c r="H27" s="165"/>
      <c r="I27" s="165"/>
    </row>
    <row r="28" spans="1:9" s="155" customFormat="1" ht="15" customHeight="1" x14ac:dyDescent="0.15">
      <c r="A28" s="250">
        <v>2</v>
      </c>
      <c r="B28" s="191" t="s">
        <v>139</v>
      </c>
      <c r="C28" s="7" t="s">
        <v>142</v>
      </c>
      <c r="D28" s="17">
        <v>1</v>
      </c>
      <c r="E28" s="9" t="s">
        <v>36</v>
      </c>
      <c r="F28" s="10"/>
      <c r="G28" s="10">
        <f>ROUND(D28*F28,0)</f>
        <v>0</v>
      </c>
      <c r="H28" s="169"/>
      <c r="I28" s="169"/>
    </row>
    <row r="29" spans="1:9" s="155" customFormat="1" ht="15" customHeight="1" x14ac:dyDescent="0.15">
      <c r="A29" s="250"/>
      <c r="B29" s="192"/>
      <c r="C29" s="248" t="s">
        <v>536</v>
      </c>
      <c r="D29" s="18"/>
      <c r="E29" s="14"/>
      <c r="F29" s="14"/>
      <c r="G29" s="14"/>
      <c r="H29" s="165"/>
      <c r="I29" s="165"/>
    </row>
    <row r="30" spans="1:9" s="155" customFormat="1" ht="15" customHeight="1" x14ac:dyDescent="0.15">
      <c r="A30" s="250"/>
      <c r="B30" s="251"/>
      <c r="C30" s="248"/>
      <c r="D30" s="168"/>
      <c r="E30" s="167"/>
      <c r="F30" s="168"/>
      <c r="G30" s="168"/>
      <c r="H30" s="169"/>
      <c r="I30" s="169"/>
    </row>
    <row r="31" spans="1:9" s="155" customFormat="1" ht="15" customHeight="1" x14ac:dyDescent="0.15">
      <c r="A31" s="250"/>
      <c r="B31" s="252"/>
      <c r="C31" s="249"/>
      <c r="D31" s="162"/>
      <c r="E31" s="163"/>
      <c r="F31" s="164"/>
      <c r="G31" s="162"/>
      <c r="H31" s="165"/>
      <c r="I31" s="165"/>
    </row>
    <row r="32" spans="1:9" s="155" customFormat="1" ht="15" customHeight="1" x14ac:dyDescent="0.15">
      <c r="A32" s="250"/>
      <c r="B32" s="251"/>
      <c r="C32" s="157"/>
      <c r="D32" s="168"/>
      <c r="E32" s="167"/>
      <c r="F32" s="171"/>
      <c r="G32" s="10">
        <f>SUM(G24:G29)</f>
        <v>0</v>
      </c>
      <c r="H32" s="160"/>
      <c r="I32" s="160"/>
    </row>
    <row r="33" spans="1:9" s="155" customFormat="1" ht="15" customHeight="1" x14ac:dyDescent="0.15">
      <c r="A33" s="250"/>
      <c r="B33" s="252"/>
      <c r="C33" s="161"/>
      <c r="D33" s="161"/>
      <c r="E33" s="163"/>
      <c r="F33" s="164"/>
      <c r="G33" s="162"/>
      <c r="H33" s="165"/>
      <c r="I33" s="165"/>
    </row>
    <row r="34" spans="1:9" ht="15" customHeight="1" x14ac:dyDescent="0.15">
      <c r="E34" s="1"/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</sheetData>
  <mergeCells count="42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0:A11"/>
    <mergeCell ref="B10:B11"/>
    <mergeCell ref="C11:C13"/>
    <mergeCell ref="A32:A33"/>
    <mergeCell ref="B32:B33"/>
    <mergeCell ref="A12:A13"/>
    <mergeCell ref="B12:B13"/>
    <mergeCell ref="A26:A27"/>
    <mergeCell ref="B26:B27"/>
    <mergeCell ref="A22:A23"/>
    <mergeCell ref="B22:B23"/>
    <mergeCell ref="A24:A25"/>
    <mergeCell ref="B24:B25"/>
    <mergeCell ref="A28:A29"/>
    <mergeCell ref="B28:B29"/>
    <mergeCell ref="A14:A15"/>
    <mergeCell ref="B14:B15"/>
    <mergeCell ref="A18:A19"/>
    <mergeCell ref="B18:B19"/>
    <mergeCell ref="C25:C27"/>
    <mergeCell ref="C15:C17"/>
    <mergeCell ref="C29:C31"/>
    <mergeCell ref="A16:A17"/>
    <mergeCell ref="B16:B17"/>
    <mergeCell ref="A30:A31"/>
    <mergeCell ref="B30:B31"/>
    <mergeCell ref="A20:A21"/>
    <mergeCell ref="B20:B21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Zeros="0" view="pageBreakPreview" zoomScaleNormal="100" zoomScaleSheetLayoutView="100" workbookViewId="0">
      <selection activeCell="G48" sqref="G48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11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C3" s="199" t="s">
        <v>37</v>
      </c>
      <c r="D3" s="200">
        <f>G16+G22</f>
        <v>0</v>
      </c>
      <c r="E3" s="200"/>
      <c r="F3" s="200"/>
      <c r="I3" s="51"/>
    </row>
    <row r="4" spans="1:9" ht="15" customHeight="1" x14ac:dyDescent="0.15">
      <c r="A4" s="50"/>
      <c r="C4" s="199"/>
      <c r="D4" s="200"/>
      <c r="E4" s="200"/>
      <c r="F4" s="200"/>
      <c r="I4" s="51"/>
    </row>
    <row r="5" spans="1:9" ht="15" customHeight="1" x14ac:dyDescent="0.15">
      <c r="A5" s="50"/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customHeight="1" x14ac:dyDescent="0.15">
      <c r="A8" s="190">
        <v>1</v>
      </c>
      <c r="B8" s="191" t="s">
        <v>4</v>
      </c>
      <c r="C8" s="7"/>
      <c r="D8" s="8"/>
      <c r="E8" s="9"/>
      <c r="F8" s="10"/>
      <c r="G8" s="10">
        <f>D8*F8</f>
        <v>0</v>
      </c>
      <c r="H8" s="11"/>
      <c r="I8" s="11"/>
    </row>
    <row r="9" spans="1:9" ht="15" customHeight="1" x14ac:dyDescent="0.15">
      <c r="A9" s="190"/>
      <c r="B9" s="192"/>
      <c r="C9" s="12"/>
      <c r="D9" s="13"/>
      <c r="E9" s="14"/>
      <c r="F9" s="14"/>
      <c r="G9" s="14"/>
      <c r="H9" s="14"/>
      <c r="I9" s="14"/>
    </row>
    <row r="10" spans="1:9" ht="15" customHeight="1" x14ac:dyDescent="0.15">
      <c r="A10" s="190"/>
      <c r="B10" s="191"/>
      <c r="C10" s="7" t="s">
        <v>0</v>
      </c>
      <c r="D10" s="60">
        <v>1</v>
      </c>
      <c r="E10" s="9" t="s">
        <v>36</v>
      </c>
      <c r="F10" s="10"/>
      <c r="G10" s="10">
        <f>機器単体費!D3</f>
        <v>0</v>
      </c>
      <c r="H10" s="11"/>
      <c r="I10" s="11" t="s">
        <v>23</v>
      </c>
    </row>
    <row r="11" spans="1:9" ht="15" customHeight="1" x14ac:dyDescent="0.15">
      <c r="A11" s="190"/>
      <c r="B11" s="192"/>
      <c r="C11" s="12"/>
      <c r="D11" s="61"/>
      <c r="E11" s="14"/>
      <c r="F11" s="14"/>
      <c r="G11" s="14"/>
      <c r="H11" s="14"/>
      <c r="I11" s="14"/>
    </row>
    <row r="12" spans="1:9" ht="15" customHeight="1" x14ac:dyDescent="0.15">
      <c r="A12" s="190"/>
      <c r="B12" s="191"/>
      <c r="C12" s="7" t="s">
        <v>2</v>
      </c>
      <c r="D12" s="60">
        <v>1</v>
      </c>
      <c r="E12" s="9" t="s">
        <v>36</v>
      </c>
      <c r="F12" s="10"/>
      <c r="G12" s="10">
        <f>工事費!D3</f>
        <v>0</v>
      </c>
      <c r="H12" s="11"/>
      <c r="I12" s="11" t="s">
        <v>24</v>
      </c>
    </row>
    <row r="13" spans="1:9" ht="15" customHeight="1" x14ac:dyDescent="0.15">
      <c r="A13" s="190"/>
      <c r="B13" s="192"/>
      <c r="C13" s="12"/>
      <c r="D13" s="61"/>
      <c r="E13" s="14"/>
      <c r="F13" s="14"/>
      <c r="G13" s="14"/>
      <c r="H13" s="14"/>
      <c r="I13" s="14"/>
    </row>
    <row r="14" spans="1:9" ht="15" customHeight="1" x14ac:dyDescent="0.15">
      <c r="A14" s="190"/>
      <c r="B14" s="191"/>
      <c r="C14" s="7"/>
      <c r="D14" s="60"/>
      <c r="E14" s="9"/>
      <c r="F14" s="10"/>
      <c r="G14" s="10"/>
      <c r="H14" s="11"/>
      <c r="I14" s="11"/>
    </row>
    <row r="15" spans="1:9" ht="15" customHeight="1" x14ac:dyDescent="0.15">
      <c r="A15" s="190"/>
      <c r="B15" s="192"/>
      <c r="C15" s="12"/>
      <c r="D15" s="61"/>
      <c r="E15" s="14"/>
      <c r="F15" s="14"/>
      <c r="G15" s="14"/>
      <c r="H15" s="14"/>
      <c r="I15" s="14"/>
    </row>
    <row r="16" spans="1:9" ht="15" customHeight="1" x14ac:dyDescent="0.15">
      <c r="A16" s="190"/>
      <c r="B16" s="191"/>
      <c r="C16" s="21" t="s">
        <v>12</v>
      </c>
      <c r="D16" s="60"/>
      <c r="E16" s="9"/>
      <c r="F16" s="10"/>
      <c r="G16" s="10">
        <f>SUM(G10:G15)</f>
        <v>0</v>
      </c>
      <c r="H16" s="11"/>
      <c r="I16" s="11"/>
    </row>
    <row r="17" spans="1:9" ht="15" customHeight="1" x14ac:dyDescent="0.15">
      <c r="A17" s="190"/>
      <c r="B17" s="192"/>
      <c r="C17" s="12"/>
      <c r="D17" s="61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21"/>
      <c r="D18" s="60"/>
      <c r="E18" s="9"/>
      <c r="F18" s="10"/>
      <c r="G18" s="10"/>
      <c r="H18" s="11"/>
      <c r="I18" s="11"/>
    </row>
    <row r="19" spans="1:9" ht="15" customHeight="1" x14ac:dyDescent="0.15">
      <c r="A19" s="190"/>
      <c r="B19" s="192"/>
      <c r="C19" s="12"/>
      <c r="D19" s="61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60"/>
      <c r="E20" s="9"/>
      <c r="F20" s="10"/>
      <c r="G20" s="10">
        <f>D20*F20</f>
        <v>0</v>
      </c>
      <c r="H20" s="11"/>
      <c r="I20" s="11"/>
    </row>
    <row r="21" spans="1:9" ht="15" customHeight="1" x14ac:dyDescent="0.15">
      <c r="A21" s="190"/>
      <c r="B21" s="192"/>
      <c r="C21" s="12"/>
      <c r="D21" s="61"/>
      <c r="E21" s="14"/>
      <c r="F21" s="14"/>
      <c r="G21" s="14"/>
      <c r="H21" s="14"/>
      <c r="I21" s="14"/>
    </row>
    <row r="22" spans="1:9" ht="15" customHeight="1" x14ac:dyDescent="0.15">
      <c r="A22" s="190">
        <v>2</v>
      </c>
      <c r="B22" s="191" t="s">
        <v>3</v>
      </c>
      <c r="C22" s="7"/>
      <c r="D22" s="60">
        <v>10</v>
      </c>
      <c r="E22" s="9" t="s">
        <v>22</v>
      </c>
      <c r="F22" s="10"/>
      <c r="G22" s="10">
        <f>G16*0.1</f>
        <v>0</v>
      </c>
      <c r="H22" s="11"/>
      <c r="I22" s="11"/>
    </row>
    <row r="23" spans="1:9" ht="15" customHeight="1" x14ac:dyDescent="0.15">
      <c r="A23" s="190"/>
      <c r="B23" s="192"/>
      <c r="C23" s="12"/>
      <c r="D23" s="61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8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12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41" spans="1:9" ht="15" customHeight="1" x14ac:dyDescent="0.15">
      <c r="I41" s="29"/>
    </row>
  </sheetData>
  <mergeCells count="38">
    <mergeCell ref="A1:I2"/>
    <mergeCell ref="C3:C4"/>
    <mergeCell ref="D3:F4"/>
    <mergeCell ref="I6:I7"/>
    <mergeCell ref="E6:E7"/>
    <mergeCell ref="F6:F7"/>
    <mergeCell ref="G6:G7"/>
    <mergeCell ref="H6:H7"/>
    <mergeCell ref="A6:A7"/>
    <mergeCell ref="D6:D7"/>
    <mergeCell ref="C6:C7"/>
    <mergeCell ref="B6:B7"/>
    <mergeCell ref="B24:B25"/>
    <mergeCell ref="A24:A25"/>
    <mergeCell ref="A16:A17"/>
    <mergeCell ref="B16:B17"/>
    <mergeCell ref="A18:A19"/>
    <mergeCell ref="B18:B19"/>
    <mergeCell ref="B22:B23"/>
    <mergeCell ref="A22:A23"/>
    <mergeCell ref="B20:B21"/>
    <mergeCell ref="B12:B13"/>
    <mergeCell ref="A12:A13"/>
    <mergeCell ref="B8:B9"/>
    <mergeCell ref="A14:A15"/>
    <mergeCell ref="A20:A21"/>
    <mergeCell ref="B14:B15"/>
    <mergeCell ref="B10:B11"/>
    <mergeCell ref="A10:A11"/>
    <mergeCell ref="A8:A9"/>
    <mergeCell ref="A32:A33"/>
    <mergeCell ref="B32:B33"/>
    <mergeCell ref="A26:A27"/>
    <mergeCell ref="B26:B27"/>
    <mergeCell ref="A30:A31"/>
    <mergeCell ref="B30:B31"/>
    <mergeCell ref="A28:A29"/>
    <mergeCell ref="B28:B29"/>
  </mergeCells>
  <phoneticPr fontId="2"/>
  <hyperlinks>
    <hyperlink ref="C12" location="据付工事価格!A1" display="据付工事価格" xr:uid="{00000000-0004-0000-0400-000000000000}"/>
  </hyperlinks>
  <printOptions horizontalCentered="1"/>
  <pageMargins left="0.78740157480314965" right="0.78740157480314965" top="1.1811023622047245" bottom="0.59055118110236227" header="0.51181102362204722" footer="0.39370078740157483"/>
  <pageSetup paperSize="9" orientation="landscape" blackAndWhite="1" r:id="rId1"/>
  <headerFooter alignWithMargins="0"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383A-3BD8-4E1E-86EC-DF9E9547C7F3}">
  <sheetPr>
    <tabColor theme="3" tint="0.59999389629810485"/>
  </sheetPr>
  <dimension ref="A1:I495"/>
  <sheetViews>
    <sheetView showZeros="0" view="pageBreakPreview" zoomScaleNormal="80" zoomScaleSheetLayoutView="100" workbookViewId="0">
      <selection activeCell="D162" sqref="D162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532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465</v>
      </c>
      <c r="C3" s="199" t="s">
        <v>37</v>
      </c>
      <c r="D3" s="254"/>
      <c r="E3" s="254"/>
      <c r="F3" s="254"/>
      <c r="I3" s="51"/>
    </row>
    <row r="4" spans="1:9" ht="15" customHeight="1" x14ac:dyDescent="0.15">
      <c r="A4" s="50"/>
      <c r="B4" s="1" t="s">
        <v>466</v>
      </c>
      <c r="C4" s="199"/>
      <c r="D4" s="254"/>
      <c r="E4" s="254"/>
      <c r="F4" s="254"/>
      <c r="I4" s="51"/>
    </row>
    <row r="5" spans="1:9" ht="15" customHeight="1" x14ac:dyDescent="0.15">
      <c r="A5" s="50"/>
      <c r="B5" s="32" t="s">
        <v>535</v>
      </c>
      <c r="C5" s="32"/>
      <c r="D5" s="6"/>
      <c r="E5" s="19"/>
      <c r="F5" s="6"/>
      <c r="I5" s="51"/>
    </row>
    <row r="6" spans="1:9" s="155" customFormat="1" ht="15" customHeight="1" x14ac:dyDescent="0.15">
      <c r="A6" s="255" t="s">
        <v>467</v>
      </c>
      <c r="B6" s="255" t="s">
        <v>468</v>
      </c>
      <c r="C6" s="255" t="s">
        <v>469</v>
      </c>
      <c r="D6" s="256" t="s">
        <v>470</v>
      </c>
      <c r="E6" s="257" t="s">
        <v>471</v>
      </c>
      <c r="F6" s="258" t="s">
        <v>472</v>
      </c>
      <c r="G6" s="258" t="s">
        <v>473</v>
      </c>
      <c r="H6" s="253"/>
      <c r="I6" s="253" t="s">
        <v>474</v>
      </c>
    </row>
    <row r="7" spans="1:9" s="156" customFormat="1" ht="15" customHeight="1" x14ac:dyDescent="0.15">
      <c r="A7" s="255"/>
      <c r="B7" s="255"/>
      <c r="C7" s="255"/>
      <c r="D7" s="256"/>
      <c r="E7" s="257"/>
      <c r="F7" s="258"/>
      <c r="G7" s="258"/>
      <c r="H7" s="253"/>
      <c r="I7" s="253"/>
    </row>
    <row r="8" spans="1:9" s="155" customFormat="1" ht="15" customHeight="1" x14ac:dyDescent="0.15">
      <c r="A8" s="250"/>
      <c r="B8" s="251" t="s">
        <v>475</v>
      </c>
      <c r="C8" s="157" t="s">
        <v>476</v>
      </c>
      <c r="D8" s="158"/>
      <c r="E8" s="159"/>
      <c r="F8" s="158"/>
      <c r="G8" s="158"/>
      <c r="H8" s="160"/>
      <c r="I8" s="160"/>
    </row>
    <row r="9" spans="1:9" s="155" customFormat="1" ht="15" customHeight="1" x14ac:dyDescent="0.15">
      <c r="A9" s="250"/>
      <c r="B9" s="252"/>
      <c r="C9" s="161" t="s">
        <v>477</v>
      </c>
      <c r="D9" s="162"/>
      <c r="E9" s="163"/>
      <c r="F9" s="164"/>
      <c r="G9" s="162"/>
      <c r="H9" s="165"/>
      <c r="I9" s="165"/>
    </row>
    <row r="10" spans="1:9" s="155" customFormat="1" ht="15" customHeight="1" x14ac:dyDescent="0.15">
      <c r="A10" s="250">
        <v>1</v>
      </c>
      <c r="B10" s="251" t="s">
        <v>478</v>
      </c>
      <c r="C10" s="157"/>
      <c r="D10" s="166"/>
      <c r="E10" s="167"/>
      <c r="F10" s="168"/>
      <c r="G10" s="168"/>
      <c r="H10" s="169"/>
      <c r="I10" s="169"/>
    </row>
    <row r="11" spans="1:9" s="155" customFormat="1" ht="15" customHeight="1" x14ac:dyDescent="0.15">
      <c r="A11" s="250"/>
      <c r="B11" s="252"/>
      <c r="C11" s="161"/>
      <c r="D11" s="165"/>
      <c r="E11" s="163"/>
      <c r="F11" s="162"/>
      <c r="G11" s="162"/>
      <c r="H11" s="165"/>
      <c r="I11" s="165"/>
    </row>
    <row r="12" spans="1:9" s="155" customFormat="1" ht="15" customHeight="1" x14ac:dyDescent="0.15">
      <c r="A12" s="218" t="s">
        <v>60</v>
      </c>
      <c r="B12" s="251" t="s">
        <v>479</v>
      </c>
      <c r="C12" s="157" t="s">
        <v>480</v>
      </c>
      <c r="D12" s="168">
        <v>23</v>
      </c>
      <c r="E12" s="167" t="s">
        <v>481</v>
      </c>
      <c r="F12" s="170"/>
      <c r="G12" s="168"/>
      <c r="H12" s="160"/>
      <c r="I12" s="160"/>
    </row>
    <row r="13" spans="1:9" s="155" customFormat="1" ht="15" customHeight="1" x14ac:dyDescent="0.15">
      <c r="A13" s="223"/>
      <c r="B13" s="252"/>
      <c r="C13" s="161" t="s">
        <v>482</v>
      </c>
      <c r="D13" s="162"/>
      <c r="E13" s="163"/>
      <c r="F13" s="164"/>
      <c r="G13" s="162"/>
      <c r="H13" s="165"/>
      <c r="I13" s="165"/>
    </row>
    <row r="14" spans="1:9" s="155" customFormat="1" ht="15" customHeight="1" x14ac:dyDescent="0.15">
      <c r="A14" s="218" t="s">
        <v>48</v>
      </c>
      <c r="B14" s="251" t="s">
        <v>483</v>
      </c>
      <c r="C14" s="157"/>
      <c r="D14" s="168">
        <v>15.4</v>
      </c>
      <c r="E14" s="167" t="s">
        <v>484</v>
      </c>
      <c r="F14" s="170"/>
      <c r="G14" s="168"/>
      <c r="H14" s="160"/>
      <c r="I14" s="160"/>
    </row>
    <row r="15" spans="1:9" s="155" customFormat="1" ht="15" customHeight="1" x14ac:dyDescent="0.15">
      <c r="A15" s="223"/>
      <c r="B15" s="252"/>
      <c r="C15" s="161"/>
      <c r="D15" s="162"/>
      <c r="E15" s="163"/>
      <c r="F15" s="164"/>
      <c r="G15" s="162"/>
      <c r="H15" s="165"/>
      <c r="I15" s="165"/>
    </row>
    <row r="16" spans="1:9" s="155" customFormat="1" ht="15" customHeight="1" x14ac:dyDescent="0.15">
      <c r="A16" s="218" t="s">
        <v>45</v>
      </c>
      <c r="B16" s="251" t="s">
        <v>485</v>
      </c>
      <c r="C16" s="157" t="s">
        <v>486</v>
      </c>
      <c r="D16" s="168">
        <v>23</v>
      </c>
      <c r="E16" s="167" t="s">
        <v>481</v>
      </c>
      <c r="F16" s="170"/>
      <c r="G16" s="168"/>
      <c r="H16" s="169"/>
      <c r="I16" s="169"/>
    </row>
    <row r="17" spans="1:9" s="155" customFormat="1" ht="15" customHeight="1" x14ac:dyDescent="0.15">
      <c r="A17" s="223"/>
      <c r="B17" s="252"/>
      <c r="C17" s="161"/>
      <c r="D17" s="162"/>
      <c r="E17" s="163"/>
      <c r="F17" s="164"/>
      <c r="G17" s="162"/>
      <c r="H17" s="165"/>
      <c r="I17" s="165"/>
    </row>
    <row r="18" spans="1:9" s="155" customFormat="1" ht="15" customHeight="1" x14ac:dyDescent="0.15">
      <c r="A18" s="218" t="s">
        <v>46</v>
      </c>
      <c r="B18" s="251" t="s">
        <v>487</v>
      </c>
      <c r="C18" s="157" t="s">
        <v>488</v>
      </c>
      <c r="D18" s="158">
        <f>D12-D16</f>
        <v>0</v>
      </c>
      <c r="E18" s="167" t="s">
        <v>481</v>
      </c>
      <c r="F18" s="171"/>
      <c r="G18" s="158"/>
      <c r="H18" s="160"/>
      <c r="I18" s="160"/>
    </row>
    <row r="19" spans="1:9" s="155" customFormat="1" ht="15" customHeight="1" x14ac:dyDescent="0.15">
      <c r="A19" s="223"/>
      <c r="B19" s="252"/>
      <c r="C19" s="161"/>
      <c r="D19" s="162"/>
      <c r="E19" s="163"/>
      <c r="F19" s="164"/>
      <c r="G19" s="162"/>
      <c r="H19" s="165"/>
      <c r="I19" s="165"/>
    </row>
    <row r="20" spans="1:9" s="155" customFormat="1" ht="15" customHeight="1" x14ac:dyDescent="0.15">
      <c r="A20" s="218" t="s">
        <v>47</v>
      </c>
      <c r="B20" s="251" t="s">
        <v>489</v>
      </c>
      <c r="C20" s="157" t="s">
        <v>490</v>
      </c>
      <c r="D20" s="168">
        <v>4</v>
      </c>
      <c r="E20" s="167" t="s">
        <v>481</v>
      </c>
      <c r="F20" s="170"/>
      <c r="G20" s="168"/>
      <c r="H20" s="169"/>
      <c r="I20" s="169"/>
    </row>
    <row r="21" spans="1:9" s="155" customFormat="1" ht="15" customHeight="1" x14ac:dyDescent="0.15">
      <c r="A21" s="223"/>
      <c r="B21" s="252"/>
      <c r="C21" s="161"/>
      <c r="D21" s="162"/>
      <c r="E21" s="163"/>
      <c r="F21" s="164"/>
      <c r="G21" s="162"/>
      <c r="H21" s="165"/>
      <c r="I21" s="165"/>
    </row>
    <row r="22" spans="1:9" s="155" customFormat="1" ht="15" customHeight="1" x14ac:dyDescent="0.15">
      <c r="A22" s="218" t="s">
        <v>49</v>
      </c>
      <c r="B22" s="251" t="s">
        <v>491</v>
      </c>
      <c r="C22" s="157" t="s">
        <v>492</v>
      </c>
      <c r="D22" s="158">
        <v>0.2</v>
      </c>
      <c r="E22" s="167" t="s">
        <v>493</v>
      </c>
      <c r="F22" s="171"/>
      <c r="G22" s="168"/>
      <c r="H22" s="169"/>
      <c r="I22" s="169"/>
    </row>
    <row r="23" spans="1:9" s="155" customFormat="1" ht="15" customHeight="1" x14ac:dyDescent="0.15">
      <c r="A23" s="223"/>
      <c r="B23" s="252"/>
      <c r="C23" s="161" t="s">
        <v>495</v>
      </c>
      <c r="D23" s="162"/>
      <c r="E23" s="163"/>
      <c r="F23" s="164"/>
      <c r="G23" s="162"/>
      <c r="H23" s="165"/>
      <c r="I23" s="165"/>
    </row>
    <row r="24" spans="1:9" s="155" customFormat="1" ht="15" customHeight="1" x14ac:dyDescent="0.15">
      <c r="A24" s="218" t="s">
        <v>50</v>
      </c>
      <c r="B24" s="251" t="s">
        <v>496</v>
      </c>
      <c r="C24" s="157" t="s">
        <v>497</v>
      </c>
      <c r="D24" s="168">
        <v>1</v>
      </c>
      <c r="E24" s="167" t="s">
        <v>481</v>
      </c>
      <c r="F24" s="171"/>
      <c r="G24" s="168"/>
      <c r="H24" s="160"/>
      <c r="I24" s="160"/>
    </row>
    <row r="25" spans="1:9" s="155" customFormat="1" ht="15" customHeight="1" x14ac:dyDescent="0.15">
      <c r="A25" s="223"/>
      <c r="B25" s="252"/>
      <c r="C25" s="161"/>
      <c r="D25" s="161"/>
      <c r="E25" s="163"/>
      <c r="F25" s="164"/>
      <c r="G25" s="162"/>
      <c r="H25" s="165"/>
      <c r="I25" s="165"/>
    </row>
    <row r="26" spans="1:9" s="155" customFormat="1" ht="15" customHeight="1" x14ac:dyDescent="0.15">
      <c r="A26" s="218" t="s">
        <v>51</v>
      </c>
      <c r="B26" s="251" t="s">
        <v>498</v>
      </c>
      <c r="C26" s="157" t="s">
        <v>499</v>
      </c>
      <c r="D26" s="168">
        <v>3</v>
      </c>
      <c r="E26" s="167" t="s">
        <v>481</v>
      </c>
      <c r="F26" s="171"/>
      <c r="G26" s="168"/>
      <c r="H26" s="160"/>
      <c r="I26" s="160"/>
    </row>
    <row r="27" spans="1:9" s="155" customFormat="1" ht="15" customHeight="1" x14ac:dyDescent="0.15">
      <c r="A27" s="223"/>
      <c r="B27" s="252"/>
      <c r="C27" s="161"/>
      <c r="D27" s="162"/>
      <c r="E27" s="163"/>
      <c r="F27" s="164"/>
      <c r="G27" s="162"/>
      <c r="H27" s="165"/>
      <c r="I27" s="165"/>
    </row>
    <row r="28" spans="1:9" s="155" customFormat="1" ht="15" customHeight="1" x14ac:dyDescent="0.15">
      <c r="A28" s="218" t="s">
        <v>58</v>
      </c>
      <c r="B28" s="251" t="s">
        <v>498</v>
      </c>
      <c r="C28" s="157" t="s">
        <v>500</v>
      </c>
      <c r="D28" s="168">
        <v>2</v>
      </c>
      <c r="E28" s="167" t="s">
        <v>481</v>
      </c>
      <c r="F28" s="171"/>
      <c r="G28" s="168"/>
      <c r="H28" s="160"/>
      <c r="I28" s="160"/>
    </row>
    <row r="29" spans="1:9" s="155" customFormat="1" ht="15" customHeight="1" x14ac:dyDescent="0.15">
      <c r="A29" s="223"/>
      <c r="B29" s="252"/>
      <c r="C29" s="161"/>
      <c r="D29" s="162"/>
      <c r="E29" s="163"/>
      <c r="F29" s="164"/>
      <c r="G29" s="162"/>
      <c r="H29" s="165"/>
      <c r="I29" s="165"/>
    </row>
    <row r="30" spans="1:9" s="155" customFormat="1" ht="15" customHeight="1" x14ac:dyDescent="0.15">
      <c r="A30" s="218" t="s">
        <v>59</v>
      </c>
      <c r="B30" s="251" t="s">
        <v>498</v>
      </c>
      <c r="C30" s="157" t="s">
        <v>501</v>
      </c>
      <c r="D30" s="168">
        <v>1</v>
      </c>
      <c r="E30" s="167" t="s">
        <v>502</v>
      </c>
      <c r="F30" s="158"/>
      <c r="G30" s="168"/>
      <c r="H30" s="160"/>
      <c r="I30" s="160"/>
    </row>
    <row r="31" spans="1:9" s="155" customFormat="1" ht="15" customHeight="1" x14ac:dyDescent="0.15">
      <c r="A31" s="223"/>
      <c r="B31" s="252"/>
      <c r="C31" s="161"/>
      <c r="D31" s="162"/>
      <c r="E31" s="163"/>
      <c r="F31" s="164"/>
      <c r="G31" s="162"/>
      <c r="H31" s="165"/>
      <c r="I31" s="165"/>
    </row>
    <row r="32" spans="1:9" s="155" customFormat="1" ht="15" customHeight="1" x14ac:dyDescent="0.15">
      <c r="A32" s="218" t="s">
        <v>79</v>
      </c>
      <c r="B32" s="251" t="s">
        <v>503</v>
      </c>
      <c r="C32" s="157" t="s">
        <v>504</v>
      </c>
      <c r="D32" s="168">
        <v>30</v>
      </c>
      <c r="E32" s="167" t="s">
        <v>484</v>
      </c>
      <c r="F32" s="168"/>
      <c r="G32" s="168"/>
      <c r="H32" s="169"/>
      <c r="I32" s="169"/>
    </row>
    <row r="33" spans="1:9" s="155" customFormat="1" ht="15" customHeight="1" x14ac:dyDescent="0.15">
      <c r="A33" s="222"/>
      <c r="B33" s="252"/>
      <c r="C33" s="161"/>
      <c r="D33" s="162"/>
      <c r="E33" s="163"/>
      <c r="F33" s="164"/>
      <c r="G33" s="162"/>
      <c r="H33" s="165"/>
      <c r="I33" s="165"/>
    </row>
    <row r="34" spans="1:9" s="155" customFormat="1" ht="15" customHeight="1" x14ac:dyDescent="0.15">
      <c r="A34" s="218" t="s">
        <v>80</v>
      </c>
      <c r="B34" s="259" t="s">
        <v>505</v>
      </c>
      <c r="C34" s="172" t="s">
        <v>506</v>
      </c>
      <c r="D34" s="158">
        <v>15</v>
      </c>
      <c r="E34" s="159" t="s">
        <v>484</v>
      </c>
      <c r="F34" s="171"/>
      <c r="G34" s="158"/>
      <c r="H34" s="160"/>
      <c r="I34" s="160"/>
    </row>
    <row r="35" spans="1:9" s="155" customFormat="1" ht="15" customHeight="1" x14ac:dyDescent="0.15">
      <c r="A35" s="223"/>
      <c r="B35" s="252"/>
      <c r="C35" s="161"/>
      <c r="D35" s="162"/>
      <c r="E35" s="163"/>
      <c r="F35" s="164"/>
      <c r="G35" s="162"/>
      <c r="H35" s="165"/>
      <c r="I35" s="165"/>
    </row>
    <row r="36" spans="1:9" s="155" customFormat="1" ht="15" customHeight="1" x14ac:dyDescent="0.15">
      <c r="A36" s="218" t="s">
        <v>57</v>
      </c>
      <c r="B36" s="259" t="s">
        <v>507</v>
      </c>
      <c r="C36" s="157" t="s">
        <v>508</v>
      </c>
      <c r="D36" s="168">
        <v>1</v>
      </c>
      <c r="E36" s="167" t="s">
        <v>509</v>
      </c>
      <c r="F36" s="168"/>
      <c r="G36" s="168"/>
      <c r="H36" s="169"/>
      <c r="I36" s="169"/>
    </row>
    <row r="37" spans="1:9" s="155" customFormat="1" ht="15" customHeight="1" x14ac:dyDescent="0.15">
      <c r="A37" s="223"/>
      <c r="B37" s="252"/>
      <c r="C37" s="161"/>
      <c r="D37" s="162"/>
      <c r="E37" s="163"/>
      <c r="F37" s="164"/>
      <c r="G37" s="162"/>
      <c r="H37" s="165"/>
      <c r="I37" s="165"/>
    </row>
    <row r="38" spans="1:9" s="155" customFormat="1" ht="15" customHeight="1" x14ac:dyDescent="0.15">
      <c r="A38" s="250"/>
      <c r="B38" s="262"/>
      <c r="C38" s="157"/>
      <c r="D38" s="168"/>
      <c r="E38" s="167"/>
      <c r="F38" s="168"/>
      <c r="G38" s="168"/>
      <c r="H38" s="169"/>
      <c r="I38" s="169"/>
    </row>
    <row r="39" spans="1:9" s="155" customFormat="1" ht="15" customHeight="1" x14ac:dyDescent="0.15">
      <c r="A39" s="250"/>
      <c r="B39" s="263"/>
      <c r="C39" s="161"/>
      <c r="D39" s="162"/>
      <c r="E39" s="163"/>
      <c r="F39" s="164"/>
      <c r="G39" s="162"/>
      <c r="H39" s="165"/>
      <c r="I39" s="165"/>
    </row>
    <row r="40" spans="1:9" s="155" customFormat="1" ht="15" customHeight="1" x14ac:dyDescent="0.15">
      <c r="A40" s="250"/>
      <c r="B40" s="262"/>
      <c r="C40" s="157"/>
      <c r="D40" s="166"/>
      <c r="E40" s="167"/>
      <c r="F40" s="168"/>
      <c r="G40" s="168"/>
      <c r="H40" s="160"/>
      <c r="I40" s="169"/>
    </row>
    <row r="41" spans="1:9" s="155" customFormat="1" ht="15" customHeight="1" x14ac:dyDescent="0.15">
      <c r="A41" s="250"/>
      <c r="B41" s="263"/>
      <c r="C41" s="161"/>
      <c r="D41" s="165"/>
      <c r="E41" s="163"/>
      <c r="F41" s="162"/>
      <c r="G41" s="173"/>
      <c r="H41" s="165"/>
      <c r="I41" s="165"/>
    </row>
    <row r="42" spans="1:9" s="155" customFormat="1" ht="15" customHeight="1" x14ac:dyDescent="0.15">
      <c r="A42" s="250"/>
      <c r="B42" s="251"/>
      <c r="C42" s="157"/>
      <c r="D42" s="168"/>
      <c r="E42" s="174"/>
      <c r="F42" s="158"/>
      <c r="G42" s="168"/>
      <c r="H42" s="160"/>
      <c r="I42" s="160"/>
    </row>
    <row r="43" spans="1:9" s="155" customFormat="1" ht="15" customHeight="1" x14ac:dyDescent="0.15">
      <c r="A43" s="250"/>
      <c r="B43" s="252"/>
      <c r="C43" s="161"/>
      <c r="D43" s="162"/>
      <c r="E43" s="175"/>
      <c r="F43" s="164"/>
      <c r="G43" s="162"/>
      <c r="H43" s="165"/>
      <c r="I43" s="165"/>
    </row>
    <row r="44" spans="1:9" s="155" customFormat="1" ht="15" customHeight="1" x14ac:dyDescent="0.15">
      <c r="A44" s="250">
        <v>2</v>
      </c>
      <c r="B44" s="251" t="s">
        <v>510</v>
      </c>
      <c r="C44" s="157"/>
      <c r="D44" s="168"/>
      <c r="E44" s="174"/>
      <c r="F44" s="158"/>
      <c r="G44" s="168"/>
      <c r="H44" s="160"/>
      <c r="I44" s="160"/>
    </row>
    <row r="45" spans="1:9" s="155" customFormat="1" ht="15" customHeight="1" x14ac:dyDescent="0.15">
      <c r="A45" s="250"/>
      <c r="B45" s="252"/>
      <c r="C45" s="161"/>
      <c r="D45" s="162"/>
      <c r="E45" s="175"/>
      <c r="F45" s="164"/>
      <c r="G45" s="162"/>
      <c r="H45" s="165"/>
      <c r="I45" s="165"/>
    </row>
    <row r="46" spans="1:9" s="155" customFormat="1" ht="15" customHeight="1" x14ac:dyDescent="0.15">
      <c r="A46" s="218" t="s">
        <v>60</v>
      </c>
      <c r="B46" s="251" t="s">
        <v>479</v>
      </c>
      <c r="C46" s="157" t="s">
        <v>480</v>
      </c>
      <c r="D46" s="168">
        <v>13</v>
      </c>
      <c r="E46" s="167" t="s">
        <v>481</v>
      </c>
      <c r="F46" s="170"/>
      <c r="G46" s="168"/>
      <c r="H46" s="160"/>
      <c r="I46" s="160"/>
    </row>
    <row r="47" spans="1:9" s="155" customFormat="1" ht="15" customHeight="1" x14ac:dyDescent="0.15">
      <c r="A47" s="223"/>
      <c r="B47" s="252"/>
      <c r="C47" s="161" t="s">
        <v>482</v>
      </c>
      <c r="D47" s="162"/>
      <c r="E47" s="163"/>
      <c r="F47" s="164"/>
      <c r="G47" s="162"/>
      <c r="H47" s="165"/>
      <c r="I47" s="165"/>
    </row>
    <row r="48" spans="1:9" s="155" customFormat="1" ht="15" customHeight="1" x14ac:dyDescent="0.15">
      <c r="A48" s="218" t="s">
        <v>48</v>
      </c>
      <c r="B48" s="251" t="s">
        <v>483</v>
      </c>
      <c r="C48" s="157"/>
      <c r="D48" s="168">
        <v>2</v>
      </c>
      <c r="E48" s="167" t="s">
        <v>484</v>
      </c>
      <c r="F48" s="170"/>
      <c r="G48" s="168"/>
      <c r="H48" s="169"/>
      <c r="I48" s="169"/>
    </row>
    <row r="49" spans="1:9" s="155" customFormat="1" ht="15" customHeight="1" x14ac:dyDescent="0.15">
      <c r="A49" s="223"/>
      <c r="B49" s="252"/>
      <c r="C49" s="161"/>
      <c r="D49" s="162"/>
      <c r="E49" s="163"/>
      <c r="F49" s="164"/>
      <c r="G49" s="162"/>
      <c r="H49" s="165"/>
      <c r="I49" s="165"/>
    </row>
    <row r="50" spans="1:9" s="155" customFormat="1" ht="15" customHeight="1" x14ac:dyDescent="0.15">
      <c r="A50" s="218" t="s">
        <v>45</v>
      </c>
      <c r="B50" s="251" t="s">
        <v>485</v>
      </c>
      <c r="C50" s="157" t="s">
        <v>486</v>
      </c>
      <c r="D50" s="168">
        <v>13</v>
      </c>
      <c r="E50" s="167" t="s">
        <v>481</v>
      </c>
      <c r="F50" s="170"/>
      <c r="G50" s="168"/>
      <c r="H50" s="160"/>
      <c r="I50" s="160"/>
    </row>
    <row r="51" spans="1:9" s="155" customFormat="1" ht="15" customHeight="1" x14ac:dyDescent="0.15">
      <c r="A51" s="223"/>
      <c r="B51" s="252"/>
      <c r="C51" s="161"/>
      <c r="D51" s="162"/>
      <c r="E51" s="163"/>
      <c r="F51" s="164"/>
      <c r="G51" s="162"/>
      <c r="H51" s="165"/>
      <c r="I51" s="165"/>
    </row>
    <row r="52" spans="1:9" s="155" customFormat="1" ht="15" customHeight="1" x14ac:dyDescent="0.15">
      <c r="A52" s="218" t="s">
        <v>46</v>
      </c>
      <c r="B52" s="251" t="s">
        <v>487</v>
      </c>
      <c r="C52" s="157" t="s">
        <v>488</v>
      </c>
      <c r="D52" s="158">
        <f>D46-D50</f>
        <v>0</v>
      </c>
      <c r="E52" s="167" t="s">
        <v>481</v>
      </c>
      <c r="F52" s="171"/>
      <c r="G52" s="158"/>
      <c r="H52" s="160"/>
      <c r="I52" s="160"/>
    </row>
    <row r="53" spans="1:9" s="155" customFormat="1" ht="15" customHeight="1" x14ac:dyDescent="0.15">
      <c r="A53" s="223"/>
      <c r="B53" s="252"/>
      <c r="C53" s="161"/>
      <c r="D53" s="162"/>
      <c r="E53" s="163"/>
      <c r="F53" s="164"/>
      <c r="G53" s="162"/>
      <c r="H53" s="165"/>
      <c r="I53" s="165"/>
    </row>
    <row r="54" spans="1:9" s="155" customFormat="1" ht="15" customHeight="1" x14ac:dyDescent="0.15">
      <c r="A54" s="218" t="s">
        <v>47</v>
      </c>
      <c r="B54" s="251" t="s">
        <v>489</v>
      </c>
      <c r="C54" s="157" t="s">
        <v>511</v>
      </c>
      <c r="D54" s="168">
        <v>0.2</v>
      </c>
      <c r="E54" s="167" t="s">
        <v>481</v>
      </c>
      <c r="F54" s="170"/>
      <c r="G54" s="168"/>
      <c r="H54" s="160"/>
      <c r="I54" s="160"/>
    </row>
    <row r="55" spans="1:9" s="155" customFormat="1" ht="15" customHeight="1" x14ac:dyDescent="0.15">
      <c r="A55" s="223"/>
      <c r="B55" s="252"/>
      <c r="C55" s="161"/>
      <c r="D55" s="162"/>
      <c r="E55" s="163"/>
      <c r="F55" s="164"/>
      <c r="G55" s="162"/>
      <c r="H55" s="165"/>
      <c r="I55" s="165"/>
    </row>
    <row r="56" spans="1:9" s="155" customFormat="1" ht="15" customHeight="1" x14ac:dyDescent="0.15">
      <c r="A56" s="218" t="s">
        <v>49</v>
      </c>
      <c r="B56" s="251" t="s">
        <v>496</v>
      </c>
      <c r="C56" s="157" t="s">
        <v>499</v>
      </c>
      <c r="D56" s="168">
        <v>1.5</v>
      </c>
      <c r="E56" s="167" t="s">
        <v>481</v>
      </c>
      <c r="F56" s="171"/>
      <c r="G56" s="168"/>
      <c r="H56" s="160"/>
      <c r="I56" s="160"/>
    </row>
    <row r="57" spans="1:9" s="155" customFormat="1" ht="15" customHeight="1" x14ac:dyDescent="0.15">
      <c r="A57" s="223"/>
      <c r="B57" s="252"/>
      <c r="C57" s="161"/>
      <c r="D57" s="162"/>
      <c r="E57" s="163"/>
      <c r="F57" s="164"/>
      <c r="G57" s="162"/>
      <c r="H57" s="165"/>
      <c r="I57" s="165"/>
    </row>
    <row r="58" spans="1:9" s="155" customFormat="1" ht="15" customHeight="1" x14ac:dyDescent="0.15">
      <c r="A58" s="218" t="s">
        <v>50</v>
      </c>
      <c r="B58" s="251" t="s">
        <v>503</v>
      </c>
      <c r="C58" s="157"/>
      <c r="D58" s="168">
        <v>6.5</v>
      </c>
      <c r="E58" s="167" t="s">
        <v>484</v>
      </c>
      <c r="F58" s="168"/>
      <c r="G58" s="168"/>
      <c r="H58" s="160"/>
      <c r="I58" s="160"/>
    </row>
    <row r="59" spans="1:9" s="155" customFormat="1" ht="15" customHeight="1" x14ac:dyDescent="0.15">
      <c r="A59" s="223"/>
      <c r="B59" s="252"/>
      <c r="C59" s="161"/>
      <c r="D59" s="162"/>
      <c r="E59" s="163"/>
      <c r="F59" s="164"/>
      <c r="G59" s="162"/>
      <c r="H59" s="165"/>
      <c r="I59" s="165"/>
    </row>
    <row r="60" spans="1:9" s="155" customFormat="1" ht="15" customHeight="1" x14ac:dyDescent="0.15">
      <c r="A60" s="250"/>
      <c r="B60" s="262"/>
      <c r="C60" s="157"/>
      <c r="D60" s="166"/>
      <c r="E60" s="167"/>
      <c r="F60" s="168"/>
      <c r="G60" s="168"/>
      <c r="H60" s="160"/>
      <c r="I60" s="169"/>
    </row>
    <row r="61" spans="1:9" s="155" customFormat="1" ht="15" customHeight="1" x14ac:dyDescent="0.15">
      <c r="A61" s="250"/>
      <c r="B61" s="263"/>
      <c r="C61" s="161"/>
      <c r="D61" s="165"/>
      <c r="E61" s="163"/>
      <c r="F61" s="162"/>
      <c r="G61" s="173"/>
      <c r="H61" s="165"/>
      <c r="I61" s="165"/>
    </row>
    <row r="62" spans="1:9" s="155" customFormat="1" ht="15" customHeight="1" x14ac:dyDescent="0.15">
      <c r="A62" s="250"/>
      <c r="B62" s="262"/>
      <c r="C62" s="157"/>
      <c r="D62" s="166"/>
      <c r="E62" s="167"/>
      <c r="F62" s="168"/>
      <c r="G62" s="168"/>
      <c r="H62" s="169"/>
      <c r="I62" s="169"/>
    </row>
    <row r="63" spans="1:9" s="155" customFormat="1" ht="15" customHeight="1" x14ac:dyDescent="0.15">
      <c r="A63" s="250"/>
      <c r="B63" s="263"/>
      <c r="C63" s="161"/>
      <c r="D63" s="165"/>
      <c r="E63" s="163"/>
      <c r="F63" s="162"/>
      <c r="G63" s="173"/>
      <c r="H63" s="165"/>
      <c r="I63" s="165"/>
    </row>
    <row r="64" spans="1:9" s="155" customFormat="1" ht="15" customHeight="1" x14ac:dyDescent="0.15">
      <c r="A64" s="250">
        <v>3</v>
      </c>
      <c r="B64" s="251" t="s">
        <v>512</v>
      </c>
      <c r="C64" s="157"/>
      <c r="D64" s="166"/>
      <c r="E64" s="167"/>
      <c r="F64" s="168"/>
      <c r="G64" s="168"/>
      <c r="H64" s="160"/>
      <c r="I64" s="169"/>
    </row>
    <row r="65" spans="1:9" s="155" customFormat="1" ht="15" customHeight="1" x14ac:dyDescent="0.15">
      <c r="A65" s="250"/>
      <c r="B65" s="252"/>
      <c r="C65" s="161"/>
      <c r="D65" s="165"/>
      <c r="E65" s="163"/>
      <c r="F65" s="162"/>
      <c r="G65" s="173"/>
      <c r="H65" s="165"/>
      <c r="I65" s="165"/>
    </row>
    <row r="66" spans="1:9" s="155" customFormat="1" ht="15" customHeight="1" x14ac:dyDescent="0.15">
      <c r="A66" s="218" t="s">
        <v>60</v>
      </c>
      <c r="B66" s="251" t="s">
        <v>479</v>
      </c>
      <c r="C66" s="157" t="s">
        <v>480</v>
      </c>
      <c r="D66" s="168">
        <v>3</v>
      </c>
      <c r="E66" s="167" t="s">
        <v>481</v>
      </c>
      <c r="F66" s="170"/>
      <c r="G66" s="168"/>
      <c r="H66" s="160"/>
      <c r="I66" s="160"/>
    </row>
    <row r="67" spans="1:9" s="155" customFormat="1" ht="15" customHeight="1" x14ac:dyDescent="0.15">
      <c r="A67" s="223"/>
      <c r="B67" s="252"/>
      <c r="C67" s="161" t="s">
        <v>482</v>
      </c>
      <c r="D67" s="162"/>
      <c r="E67" s="163"/>
      <c r="F67" s="164"/>
      <c r="G67" s="162"/>
      <c r="H67" s="165"/>
      <c r="I67" s="165"/>
    </row>
    <row r="68" spans="1:9" s="155" customFormat="1" ht="15" customHeight="1" x14ac:dyDescent="0.15">
      <c r="A68" s="218" t="s">
        <v>48</v>
      </c>
      <c r="B68" s="251" t="s">
        <v>483</v>
      </c>
      <c r="C68" s="157"/>
      <c r="D68" s="168">
        <v>9</v>
      </c>
      <c r="E68" s="167" t="s">
        <v>484</v>
      </c>
      <c r="F68" s="170"/>
      <c r="G68" s="168"/>
      <c r="H68" s="169"/>
      <c r="I68" s="169"/>
    </row>
    <row r="69" spans="1:9" s="155" customFormat="1" ht="15" customHeight="1" x14ac:dyDescent="0.15">
      <c r="A69" s="223"/>
      <c r="B69" s="252"/>
      <c r="C69" s="161"/>
      <c r="D69" s="162"/>
      <c r="E69" s="163"/>
      <c r="F69" s="164"/>
      <c r="G69" s="162"/>
      <c r="H69" s="165"/>
      <c r="I69" s="165"/>
    </row>
    <row r="70" spans="1:9" s="155" customFormat="1" ht="15" customHeight="1" x14ac:dyDescent="0.15">
      <c r="A70" s="218" t="s">
        <v>45</v>
      </c>
      <c r="B70" s="251" t="s">
        <v>485</v>
      </c>
      <c r="C70" s="157" t="s">
        <v>486</v>
      </c>
      <c r="D70" s="168">
        <v>0</v>
      </c>
      <c r="E70" s="167" t="s">
        <v>481</v>
      </c>
      <c r="F70" s="170"/>
      <c r="G70" s="168"/>
      <c r="H70" s="160"/>
      <c r="I70" s="160"/>
    </row>
    <row r="71" spans="1:9" s="155" customFormat="1" ht="15" customHeight="1" x14ac:dyDescent="0.15">
      <c r="A71" s="223"/>
      <c r="B71" s="252"/>
      <c r="C71" s="161"/>
      <c r="D71" s="162"/>
      <c r="E71" s="163"/>
      <c r="F71" s="164"/>
      <c r="G71" s="162"/>
      <c r="H71" s="165"/>
      <c r="I71" s="165"/>
    </row>
    <row r="72" spans="1:9" s="155" customFormat="1" ht="15" customHeight="1" x14ac:dyDescent="0.15">
      <c r="A72" s="218" t="s">
        <v>46</v>
      </c>
      <c r="B72" s="251" t="s">
        <v>487</v>
      </c>
      <c r="C72" s="157" t="s">
        <v>488</v>
      </c>
      <c r="D72" s="158">
        <f>D66-D70</f>
        <v>3</v>
      </c>
      <c r="E72" s="167" t="s">
        <v>481</v>
      </c>
      <c r="F72" s="171"/>
      <c r="G72" s="158"/>
      <c r="H72" s="160"/>
      <c r="I72" s="160"/>
    </row>
    <row r="73" spans="1:9" s="155" customFormat="1" ht="15" customHeight="1" x14ac:dyDescent="0.15">
      <c r="A73" s="223"/>
      <c r="B73" s="252"/>
      <c r="C73" s="161"/>
      <c r="D73" s="162"/>
      <c r="E73" s="163"/>
      <c r="F73" s="164"/>
      <c r="G73" s="162"/>
      <c r="H73" s="165"/>
      <c r="I73" s="165"/>
    </row>
    <row r="74" spans="1:9" s="155" customFormat="1" ht="15" customHeight="1" x14ac:dyDescent="0.15">
      <c r="A74" s="218" t="s">
        <v>47</v>
      </c>
      <c r="B74" s="251" t="s">
        <v>489</v>
      </c>
      <c r="C74" s="157" t="s">
        <v>511</v>
      </c>
      <c r="D74" s="168">
        <v>1.5</v>
      </c>
      <c r="E74" s="167" t="s">
        <v>481</v>
      </c>
      <c r="F74" s="170"/>
      <c r="G74" s="168"/>
      <c r="H74" s="160"/>
      <c r="I74" s="160"/>
    </row>
    <row r="75" spans="1:9" s="155" customFormat="1" ht="15" customHeight="1" x14ac:dyDescent="0.15">
      <c r="A75" s="223"/>
      <c r="B75" s="252"/>
      <c r="C75" s="161"/>
      <c r="D75" s="162"/>
      <c r="E75" s="163"/>
      <c r="F75" s="164"/>
      <c r="G75" s="162"/>
      <c r="H75" s="165"/>
      <c r="I75" s="165"/>
    </row>
    <row r="76" spans="1:9" s="155" customFormat="1" ht="15" customHeight="1" x14ac:dyDescent="0.15">
      <c r="A76" s="218" t="s">
        <v>49</v>
      </c>
      <c r="B76" s="251" t="s">
        <v>496</v>
      </c>
      <c r="C76" s="157" t="s">
        <v>499</v>
      </c>
      <c r="D76" s="168">
        <v>2</v>
      </c>
      <c r="E76" s="167" t="s">
        <v>481</v>
      </c>
      <c r="F76" s="171"/>
      <c r="G76" s="168"/>
      <c r="H76" s="160"/>
      <c r="I76" s="160"/>
    </row>
    <row r="77" spans="1:9" s="155" customFormat="1" ht="15" customHeight="1" x14ac:dyDescent="0.15">
      <c r="A77" s="223"/>
      <c r="B77" s="252"/>
      <c r="C77" s="161"/>
      <c r="D77" s="162"/>
      <c r="E77" s="163"/>
      <c r="F77" s="164"/>
      <c r="G77" s="162"/>
      <c r="H77" s="165"/>
      <c r="I77" s="165"/>
    </row>
    <row r="78" spans="1:9" s="155" customFormat="1" ht="15" customHeight="1" x14ac:dyDescent="0.15">
      <c r="A78" s="218" t="s">
        <v>50</v>
      </c>
      <c r="B78" s="251" t="s">
        <v>503</v>
      </c>
      <c r="C78" s="157"/>
      <c r="D78" s="168">
        <v>3</v>
      </c>
      <c r="E78" s="167" t="s">
        <v>484</v>
      </c>
      <c r="F78" s="168"/>
      <c r="G78" s="168"/>
      <c r="H78" s="160"/>
      <c r="I78" s="160"/>
    </row>
    <row r="79" spans="1:9" s="155" customFormat="1" ht="15" customHeight="1" x14ac:dyDescent="0.15">
      <c r="A79" s="223"/>
      <c r="B79" s="252"/>
      <c r="C79" s="161"/>
      <c r="D79" s="162"/>
      <c r="E79" s="163"/>
      <c r="F79" s="164"/>
      <c r="G79" s="162"/>
      <c r="H79" s="165"/>
      <c r="I79" s="165"/>
    </row>
    <row r="80" spans="1:9" s="155" customFormat="1" ht="15" customHeight="1" x14ac:dyDescent="0.15">
      <c r="A80" s="250"/>
      <c r="B80" s="262"/>
      <c r="C80" s="157"/>
      <c r="D80" s="166"/>
      <c r="E80" s="167"/>
      <c r="F80" s="168"/>
      <c r="G80" s="168"/>
      <c r="H80" s="160"/>
      <c r="I80" s="169"/>
    </row>
    <row r="81" spans="1:9" s="155" customFormat="1" ht="15" customHeight="1" x14ac:dyDescent="0.15">
      <c r="A81" s="250"/>
      <c r="B81" s="263"/>
      <c r="C81" s="161"/>
      <c r="D81" s="165"/>
      <c r="E81" s="163"/>
      <c r="F81" s="162"/>
      <c r="G81" s="173"/>
      <c r="H81" s="165"/>
      <c r="I81" s="165"/>
    </row>
    <row r="82" spans="1:9" s="155" customFormat="1" ht="15" customHeight="1" x14ac:dyDescent="0.15">
      <c r="A82" s="250"/>
      <c r="B82" s="262"/>
      <c r="C82" s="157"/>
      <c r="D82" s="166"/>
      <c r="E82" s="167"/>
      <c r="F82" s="168"/>
      <c r="G82" s="168"/>
      <c r="H82" s="169"/>
      <c r="I82" s="169"/>
    </row>
    <row r="83" spans="1:9" s="155" customFormat="1" ht="15" customHeight="1" x14ac:dyDescent="0.15">
      <c r="A83" s="250"/>
      <c r="B83" s="263"/>
      <c r="C83" s="161"/>
      <c r="D83" s="165"/>
      <c r="E83" s="163"/>
      <c r="F83" s="162"/>
      <c r="G83" s="173"/>
      <c r="H83" s="165"/>
      <c r="I83" s="165"/>
    </row>
    <row r="84" spans="1:9" s="155" customFormat="1" ht="15" customHeight="1" x14ac:dyDescent="0.15">
      <c r="A84" s="250">
        <v>4</v>
      </c>
      <c r="B84" s="251" t="s">
        <v>513</v>
      </c>
      <c r="C84" s="157" t="s">
        <v>514</v>
      </c>
      <c r="D84" s="166"/>
      <c r="E84" s="167"/>
      <c r="F84" s="168"/>
      <c r="G84" s="168"/>
      <c r="H84" s="169"/>
      <c r="I84" s="169"/>
    </row>
    <row r="85" spans="1:9" s="155" customFormat="1" ht="15" customHeight="1" x14ac:dyDescent="0.15">
      <c r="A85" s="250"/>
      <c r="B85" s="252"/>
      <c r="C85" s="161" t="s">
        <v>515</v>
      </c>
      <c r="D85" s="165"/>
      <c r="E85" s="163"/>
      <c r="F85" s="162"/>
      <c r="G85" s="162"/>
      <c r="H85" s="165"/>
      <c r="I85" s="165"/>
    </row>
    <row r="86" spans="1:9" s="155" customFormat="1" ht="15" customHeight="1" x14ac:dyDescent="0.15">
      <c r="A86" s="218" t="s">
        <v>60</v>
      </c>
      <c r="B86" s="259" t="s">
        <v>513</v>
      </c>
      <c r="C86" s="176" t="s">
        <v>516</v>
      </c>
      <c r="D86" s="168">
        <v>26</v>
      </c>
      <c r="E86" s="177" t="s">
        <v>494</v>
      </c>
      <c r="F86" s="168"/>
      <c r="G86" s="158"/>
      <c r="H86" s="169"/>
      <c r="I86" s="169"/>
    </row>
    <row r="87" spans="1:9" s="155" customFormat="1" ht="15" customHeight="1" x14ac:dyDescent="0.15">
      <c r="A87" s="223"/>
      <c r="B87" s="252"/>
      <c r="C87" s="178" t="s">
        <v>517</v>
      </c>
      <c r="D87" s="162"/>
      <c r="E87" s="179"/>
      <c r="F87" s="162"/>
      <c r="G87" s="162"/>
      <c r="H87" s="165"/>
      <c r="I87" s="165"/>
    </row>
    <row r="88" spans="1:9" s="155" customFormat="1" ht="15" customHeight="1" x14ac:dyDescent="0.15">
      <c r="A88" s="218" t="s">
        <v>48</v>
      </c>
      <c r="B88" s="260" t="s">
        <v>518</v>
      </c>
      <c r="C88" s="157" t="s">
        <v>519</v>
      </c>
      <c r="D88" s="168">
        <v>1</v>
      </c>
      <c r="E88" s="177" t="s">
        <v>233</v>
      </c>
      <c r="F88" s="168"/>
      <c r="G88" s="158"/>
      <c r="H88" s="169"/>
      <c r="I88" s="169"/>
    </row>
    <row r="89" spans="1:9" s="155" customFormat="1" ht="15" customHeight="1" x14ac:dyDescent="0.15">
      <c r="A89" s="223"/>
      <c r="B89" s="261"/>
      <c r="C89" s="161" t="s">
        <v>520</v>
      </c>
      <c r="D89" s="162"/>
      <c r="E89" s="179"/>
      <c r="F89" s="162"/>
      <c r="G89" s="162"/>
      <c r="H89" s="165"/>
      <c r="I89" s="165"/>
    </row>
    <row r="90" spans="1:9" s="155" customFormat="1" ht="15" customHeight="1" x14ac:dyDescent="0.15">
      <c r="A90" s="250"/>
      <c r="B90" s="262"/>
      <c r="C90" s="157"/>
      <c r="D90" s="166"/>
      <c r="E90" s="167"/>
      <c r="F90" s="168"/>
      <c r="G90" s="168"/>
      <c r="H90" s="160"/>
      <c r="I90" s="169"/>
    </row>
    <row r="91" spans="1:9" s="155" customFormat="1" ht="15" customHeight="1" x14ac:dyDescent="0.15">
      <c r="A91" s="250"/>
      <c r="B91" s="263"/>
      <c r="C91" s="161"/>
      <c r="D91" s="165"/>
      <c r="E91" s="163"/>
      <c r="F91" s="162"/>
      <c r="G91" s="173"/>
      <c r="H91" s="165"/>
      <c r="I91" s="165"/>
    </row>
    <row r="92" spans="1:9" s="155" customFormat="1" ht="15" customHeight="1" x14ac:dyDescent="0.15">
      <c r="A92" s="263"/>
      <c r="B92" s="259"/>
      <c r="C92" s="157"/>
      <c r="D92" s="180"/>
      <c r="E92" s="159"/>
      <c r="F92" s="158"/>
      <c r="G92" s="168"/>
      <c r="H92" s="160"/>
      <c r="I92" s="160"/>
    </row>
    <row r="93" spans="1:9" s="155" customFormat="1" ht="15" customHeight="1" x14ac:dyDescent="0.15">
      <c r="A93" s="250"/>
      <c r="B93" s="252"/>
      <c r="C93" s="161"/>
      <c r="D93" s="165"/>
      <c r="E93" s="163"/>
      <c r="F93" s="162"/>
      <c r="G93" s="173"/>
      <c r="H93" s="165"/>
      <c r="I93" s="165"/>
    </row>
    <row r="94" spans="1:9" s="155" customFormat="1" ht="15" customHeight="1" x14ac:dyDescent="0.15">
      <c r="A94" s="250"/>
      <c r="B94" s="251" t="s">
        <v>521</v>
      </c>
      <c r="C94" s="157" t="s">
        <v>476</v>
      </c>
      <c r="D94" s="158"/>
      <c r="E94" s="159"/>
      <c r="F94" s="158"/>
      <c r="G94" s="158"/>
      <c r="H94" s="160"/>
      <c r="I94" s="160"/>
    </row>
    <row r="95" spans="1:9" s="155" customFormat="1" ht="15" customHeight="1" x14ac:dyDescent="0.15">
      <c r="A95" s="250"/>
      <c r="B95" s="252"/>
      <c r="C95" s="161" t="s">
        <v>477</v>
      </c>
      <c r="D95" s="162"/>
      <c r="E95" s="163"/>
      <c r="F95" s="164"/>
      <c r="G95" s="162"/>
      <c r="H95" s="165"/>
      <c r="I95" s="165"/>
    </row>
    <row r="96" spans="1:9" s="155" customFormat="1" ht="15" customHeight="1" x14ac:dyDescent="0.15">
      <c r="A96" s="250">
        <v>1</v>
      </c>
      <c r="B96" s="251" t="s">
        <v>478</v>
      </c>
      <c r="C96" s="157"/>
      <c r="D96" s="166"/>
      <c r="E96" s="167"/>
      <c r="F96" s="168"/>
      <c r="G96" s="168"/>
      <c r="H96" s="169"/>
      <c r="I96" s="169"/>
    </row>
    <row r="97" spans="1:9" s="155" customFormat="1" ht="15" customHeight="1" x14ac:dyDescent="0.15">
      <c r="A97" s="250"/>
      <c r="B97" s="252"/>
      <c r="C97" s="161"/>
      <c r="D97" s="165"/>
      <c r="E97" s="163"/>
      <c r="F97" s="162"/>
      <c r="G97" s="162"/>
      <c r="H97" s="165"/>
      <c r="I97" s="165"/>
    </row>
    <row r="98" spans="1:9" s="155" customFormat="1" ht="15" customHeight="1" x14ac:dyDescent="0.15">
      <c r="A98" s="218" t="s">
        <v>60</v>
      </c>
      <c r="B98" s="264" t="s">
        <v>550</v>
      </c>
      <c r="C98" s="157" t="s">
        <v>551</v>
      </c>
      <c r="D98" s="168">
        <v>32</v>
      </c>
      <c r="E98" s="167" t="s">
        <v>494</v>
      </c>
      <c r="F98" s="170"/>
      <c r="G98" s="168"/>
      <c r="H98" s="160"/>
      <c r="I98" s="160"/>
    </row>
    <row r="99" spans="1:9" s="155" customFormat="1" ht="15" customHeight="1" x14ac:dyDescent="0.15">
      <c r="A99" s="223"/>
      <c r="B99" s="252"/>
      <c r="C99" s="161"/>
      <c r="D99" s="162"/>
      <c r="E99" s="163"/>
      <c r="F99" s="164"/>
      <c r="G99" s="162"/>
      <c r="H99" s="165"/>
      <c r="I99" s="165"/>
    </row>
    <row r="100" spans="1:9" s="155" customFormat="1" ht="15" customHeight="1" x14ac:dyDescent="0.15">
      <c r="A100" s="218" t="s">
        <v>48</v>
      </c>
      <c r="B100" s="264" t="s">
        <v>550</v>
      </c>
      <c r="C100" s="157" t="s">
        <v>552</v>
      </c>
      <c r="D100" s="168">
        <v>5</v>
      </c>
      <c r="E100" s="167" t="s">
        <v>481</v>
      </c>
      <c r="F100" s="170"/>
      <c r="G100" s="168"/>
      <c r="H100" s="160"/>
      <c r="I100" s="160"/>
    </row>
    <row r="101" spans="1:9" s="155" customFormat="1" ht="15" customHeight="1" x14ac:dyDescent="0.15">
      <c r="A101" s="223"/>
      <c r="B101" s="252"/>
      <c r="C101" s="161"/>
      <c r="D101" s="162"/>
      <c r="E101" s="163"/>
      <c r="F101" s="164"/>
      <c r="G101" s="162"/>
      <c r="H101" s="165"/>
      <c r="I101" s="165"/>
    </row>
    <row r="102" spans="1:9" s="155" customFormat="1" ht="15" customHeight="1" x14ac:dyDescent="0.15">
      <c r="A102" s="218" t="s">
        <v>45</v>
      </c>
      <c r="B102" s="251" t="s">
        <v>479</v>
      </c>
      <c r="C102" s="157" t="s">
        <v>480</v>
      </c>
      <c r="D102" s="168">
        <v>10.5</v>
      </c>
      <c r="E102" s="167" t="s">
        <v>481</v>
      </c>
      <c r="F102" s="170"/>
      <c r="G102" s="168"/>
      <c r="H102" s="160"/>
      <c r="I102" s="160"/>
    </row>
    <row r="103" spans="1:9" s="155" customFormat="1" ht="15" customHeight="1" x14ac:dyDescent="0.15">
      <c r="A103" s="223"/>
      <c r="B103" s="252"/>
      <c r="C103" s="161" t="s">
        <v>482</v>
      </c>
      <c r="D103" s="162"/>
      <c r="E103" s="163"/>
      <c r="F103" s="164"/>
      <c r="G103" s="162"/>
      <c r="H103" s="165"/>
      <c r="I103" s="165"/>
    </row>
    <row r="104" spans="1:9" s="155" customFormat="1" ht="15" customHeight="1" x14ac:dyDescent="0.15">
      <c r="A104" s="218" t="s">
        <v>46</v>
      </c>
      <c r="B104" s="251" t="s">
        <v>483</v>
      </c>
      <c r="C104" s="157"/>
      <c r="D104" s="168">
        <v>5.6</v>
      </c>
      <c r="E104" s="167" t="s">
        <v>484</v>
      </c>
      <c r="F104" s="170"/>
      <c r="G104" s="168"/>
      <c r="H104" s="160"/>
      <c r="I104" s="160"/>
    </row>
    <row r="105" spans="1:9" s="155" customFormat="1" ht="15" customHeight="1" x14ac:dyDescent="0.15">
      <c r="A105" s="223"/>
      <c r="B105" s="252"/>
      <c r="C105" s="161"/>
      <c r="D105" s="162"/>
      <c r="E105" s="163"/>
      <c r="F105" s="164"/>
      <c r="G105" s="162"/>
      <c r="H105" s="165"/>
      <c r="I105" s="165"/>
    </row>
    <row r="106" spans="1:9" s="155" customFormat="1" ht="15" customHeight="1" x14ac:dyDescent="0.15">
      <c r="A106" s="218" t="s">
        <v>47</v>
      </c>
      <c r="B106" s="251" t="s">
        <v>485</v>
      </c>
      <c r="C106" s="157" t="s">
        <v>486</v>
      </c>
      <c r="D106" s="168">
        <v>8</v>
      </c>
      <c r="E106" s="167" t="s">
        <v>481</v>
      </c>
      <c r="F106" s="170"/>
      <c r="G106" s="168"/>
      <c r="H106" s="169"/>
      <c r="I106" s="169"/>
    </row>
    <row r="107" spans="1:9" s="155" customFormat="1" ht="15" customHeight="1" x14ac:dyDescent="0.15">
      <c r="A107" s="223"/>
      <c r="B107" s="252"/>
      <c r="C107" s="161"/>
      <c r="D107" s="162"/>
      <c r="E107" s="163"/>
      <c r="F107" s="164"/>
      <c r="G107" s="162"/>
      <c r="H107" s="165"/>
      <c r="I107" s="165"/>
    </row>
    <row r="108" spans="1:9" s="155" customFormat="1" ht="15" customHeight="1" x14ac:dyDescent="0.15">
      <c r="A108" s="218" t="s">
        <v>49</v>
      </c>
      <c r="B108" s="251" t="s">
        <v>487</v>
      </c>
      <c r="C108" s="157" t="s">
        <v>488</v>
      </c>
      <c r="D108" s="158">
        <f>D102-D106</f>
        <v>2.5</v>
      </c>
      <c r="E108" s="167" t="s">
        <v>481</v>
      </c>
      <c r="F108" s="171"/>
      <c r="G108" s="158"/>
      <c r="H108" s="160"/>
      <c r="I108" s="160"/>
    </row>
    <row r="109" spans="1:9" s="155" customFormat="1" ht="15" customHeight="1" x14ac:dyDescent="0.15">
      <c r="A109" s="223"/>
      <c r="B109" s="252"/>
      <c r="C109" s="161"/>
      <c r="D109" s="162"/>
      <c r="E109" s="163"/>
      <c r="F109" s="164"/>
      <c r="G109" s="162"/>
      <c r="H109" s="165"/>
      <c r="I109" s="165"/>
    </row>
    <row r="110" spans="1:9" s="155" customFormat="1" ht="15" customHeight="1" x14ac:dyDescent="0.15">
      <c r="A110" s="218" t="s">
        <v>50</v>
      </c>
      <c r="B110" s="251" t="s">
        <v>489</v>
      </c>
      <c r="C110" s="157" t="s">
        <v>490</v>
      </c>
      <c r="D110" s="168">
        <v>4</v>
      </c>
      <c r="E110" s="167" t="s">
        <v>481</v>
      </c>
      <c r="F110" s="170"/>
      <c r="G110" s="168"/>
      <c r="H110" s="169"/>
      <c r="I110" s="169"/>
    </row>
    <row r="111" spans="1:9" s="155" customFormat="1" ht="15" customHeight="1" x14ac:dyDescent="0.15">
      <c r="A111" s="223"/>
      <c r="B111" s="252"/>
      <c r="C111" s="161"/>
      <c r="D111" s="162"/>
      <c r="E111" s="163"/>
      <c r="F111" s="164"/>
      <c r="G111" s="162"/>
      <c r="H111" s="165"/>
      <c r="I111" s="165"/>
    </row>
    <row r="112" spans="1:9" s="155" customFormat="1" ht="15" customHeight="1" x14ac:dyDescent="0.15">
      <c r="A112" s="218" t="s">
        <v>51</v>
      </c>
      <c r="B112" s="251" t="s">
        <v>491</v>
      </c>
      <c r="C112" s="157" t="s">
        <v>492</v>
      </c>
      <c r="D112" s="158">
        <v>0.1</v>
      </c>
      <c r="E112" s="167" t="s">
        <v>493</v>
      </c>
      <c r="F112" s="171"/>
      <c r="G112" s="168"/>
      <c r="H112" s="169"/>
      <c r="I112" s="169"/>
    </row>
    <row r="113" spans="1:9" s="155" customFormat="1" ht="15" customHeight="1" x14ac:dyDescent="0.15">
      <c r="A113" s="223"/>
      <c r="B113" s="252"/>
      <c r="C113" s="161" t="s">
        <v>495</v>
      </c>
      <c r="D113" s="162"/>
      <c r="E113" s="163"/>
      <c r="F113" s="164"/>
      <c r="G113" s="162"/>
      <c r="H113" s="165"/>
      <c r="I113" s="165"/>
    </row>
    <row r="114" spans="1:9" s="155" customFormat="1" ht="15" customHeight="1" x14ac:dyDescent="0.15">
      <c r="A114" s="218" t="s">
        <v>58</v>
      </c>
      <c r="B114" s="251" t="s">
        <v>496</v>
      </c>
      <c r="C114" s="157" t="s">
        <v>497</v>
      </c>
      <c r="D114" s="168">
        <v>0.5</v>
      </c>
      <c r="E114" s="167" t="s">
        <v>481</v>
      </c>
      <c r="F114" s="171"/>
      <c r="G114" s="168"/>
      <c r="H114" s="160"/>
      <c r="I114" s="160"/>
    </row>
    <row r="115" spans="1:9" s="155" customFormat="1" ht="15" customHeight="1" x14ac:dyDescent="0.15">
      <c r="A115" s="223"/>
      <c r="B115" s="252"/>
      <c r="C115" s="161"/>
      <c r="D115" s="161"/>
      <c r="E115" s="163"/>
      <c r="F115" s="164"/>
      <c r="G115" s="162"/>
      <c r="H115" s="165"/>
      <c r="I115" s="165"/>
    </row>
    <row r="116" spans="1:9" s="155" customFormat="1" ht="15" customHeight="1" x14ac:dyDescent="0.15">
      <c r="A116" s="218" t="s">
        <v>59</v>
      </c>
      <c r="B116" s="251" t="s">
        <v>498</v>
      </c>
      <c r="C116" s="157" t="s">
        <v>499</v>
      </c>
      <c r="D116" s="168">
        <v>1.5</v>
      </c>
      <c r="E116" s="167" t="s">
        <v>481</v>
      </c>
      <c r="F116" s="171"/>
      <c r="G116" s="168"/>
      <c r="H116" s="160"/>
      <c r="I116" s="160"/>
    </row>
    <row r="117" spans="1:9" s="155" customFormat="1" ht="15" customHeight="1" x14ac:dyDescent="0.15">
      <c r="A117" s="223"/>
      <c r="B117" s="252"/>
      <c r="C117" s="161"/>
      <c r="D117" s="162"/>
      <c r="E117" s="163"/>
      <c r="F117" s="164"/>
      <c r="G117" s="162"/>
      <c r="H117" s="165"/>
      <c r="I117" s="165"/>
    </row>
    <row r="118" spans="1:9" s="155" customFormat="1" ht="15" customHeight="1" x14ac:dyDescent="0.15">
      <c r="A118" s="218" t="s">
        <v>79</v>
      </c>
      <c r="B118" s="251" t="s">
        <v>498</v>
      </c>
      <c r="C118" s="157" t="s">
        <v>500</v>
      </c>
      <c r="D118" s="168">
        <v>0.5</v>
      </c>
      <c r="E118" s="167" t="s">
        <v>481</v>
      </c>
      <c r="F118" s="171"/>
      <c r="G118" s="168"/>
      <c r="H118" s="160"/>
      <c r="I118" s="160"/>
    </row>
    <row r="119" spans="1:9" s="155" customFormat="1" ht="15" customHeight="1" x14ac:dyDescent="0.15">
      <c r="A119" s="223"/>
      <c r="B119" s="252"/>
      <c r="C119" s="161"/>
      <c r="D119" s="162"/>
      <c r="E119" s="163"/>
      <c r="F119" s="164"/>
      <c r="G119" s="162"/>
      <c r="H119" s="165"/>
      <c r="I119" s="165"/>
    </row>
    <row r="120" spans="1:9" s="155" customFormat="1" ht="15" customHeight="1" x14ac:dyDescent="0.15">
      <c r="A120" s="218" t="s">
        <v>80</v>
      </c>
      <c r="B120" s="251" t="s">
        <v>498</v>
      </c>
      <c r="C120" s="157" t="s">
        <v>501</v>
      </c>
      <c r="D120" s="168">
        <v>1</v>
      </c>
      <c r="E120" s="167" t="s">
        <v>502</v>
      </c>
      <c r="F120" s="158"/>
      <c r="G120" s="168"/>
      <c r="H120" s="160"/>
      <c r="I120" s="160"/>
    </row>
    <row r="121" spans="1:9" s="155" customFormat="1" ht="15" customHeight="1" x14ac:dyDescent="0.15">
      <c r="A121" s="223"/>
      <c r="B121" s="252"/>
      <c r="C121" s="161"/>
      <c r="D121" s="162"/>
      <c r="E121" s="163"/>
      <c r="F121" s="164"/>
      <c r="G121" s="162"/>
      <c r="H121" s="165"/>
      <c r="I121" s="165"/>
    </row>
    <row r="122" spans="1:9" s="155" customFormat="1" ht="15" customHeight="1" x14ac:dyDescent="0.15">
      <c r="A122" s="218" t="s">
        <v>57</v>
      </c>
      <c r="B122" s="251" t="s">
        <v>503</v>
      </c>
      <c r="C122" s="157" t="s">
        <v>504</v>
      </c>
      <c r="D122" s="168">
        <v>8.4</v>
      </c>
      <c r="E122" s="167" t="s">
        <v>484</v>
      </c>
      <c r="F122" s="168"/>
      <c r="G122" s="168"/>
      <c r="H122" s="169"/>
      <c r="I122" s="169"/>
    </row>
    <row r="123" spans="1:9" s="155" customFormat="1" ht="15" customHeight="1" x14ac:dyDescent="0.15">
      <c r="A123" s="222"/>
      <c r="B123" s="252"/>
      <c r="C123" s="161"/>
      <c r="D123" s="162"/>
      <c r="E123" s="163"/>
      <c r="F123" s="164"/>
      <c r="G123" s="162"/>
      <c r="H123" s="165"/>
      <c r="I123" s="165"/>
    </row>
    <row r="124" spans="1:9" s="155" customFormat="1" ht="15" customHeight="1" x14ac:dyDescent="0.15">
      <c r="A124" s="218" t="s">
        <v>572</v>
      </c>
      <c r="B124" s="259" t="s">
        <v>505</v>
      </c>
      <c r="C124" s="172" t="s">
        <v>506</v>
      </c>
      <c r="D124" s="158">
        <v>5</v>
      </c>
      <c r="E124" s="159" t="s">
        <v>484</v>
      </c>
      <c r="F124" s="171"/>
      <c r="G124" s="158"/>
      <c r="H124" s="160"/>
      <c r="I124" s="160"/>
    </row>
    <row r="125" spans="1:9" s="155" customFormat="1" ht="15" customHeight="1" x14ac:dyDescent="0.15">
      <c r="A125" s="223"/>
      <c r="B125" s="252"/>
      <c r="C125" s="161"/>
      <c r="D125" s="162"/>
      <c r="E125" s="163"/>
      <c r="F125" s="164"/>
      <c r="G125" s="162"/>
      <c r="H125" s="165"/>
      <c r="I125" s="165"/>
    </row>
    <row r="126" spans="1:9" s="155" customFormat="1" ht="15" customHeight="1" x14ac:dyDescent="0.15">
      <c r="A126" s="218" t="s">
        <v>81</v>
      </c>
      <c r="B126" s="259" t="s">
        <v>553</v>
      </c>
      <c r="C126" s="157" t="s">
        <v>554</v>
      </c>
      <c r="D126" s="168">
        <v>40</v>
      </c>
      <c r="E126" s="167" t="s">
        <v>484</v>
      </c>
      <c r="F126" s="168"/>
      <c r="G126" s="168"/>
      <c r="H126" s="169"/>
      <c r="I126" s="169"/>
    </row>
    <row r="127" spans="1:9" s="155" customFormat="1" ht="15" customHeight="1" x14ac:dyDescent="0.15">
      <c r="A127" s="223"/>
      <c r="B127" s="252"/>
      <c r="C127" s="161" t="s">
        <v>555</v>
      </c>
      <c r="D127" s="162"/>
      <c r="E127" s="163"/>
      <c r="F127" s="164"/>
      <c r="G127" s="162"/>
      <c r="H127" s="165"/>
      <c r="I127" s="165"/>
    </row>
    <row r="128" spans="1:9" s="155" customFormat="1" ht="15" customHeight="1" x14ac:dyDescent="0.15">
      <c r="A128" s="218" t="s">
        <v>82</v>
      </c>
      <c r="B128" s="259" t="s">
        <v>507</v>
      </c>
      <c r="C128" s="157" t="s">
        <v>508</v>
      </c>
      <c r="D128" s="168">
        <v>1</v>
      </c>
      <c r="E128" s="167" t="s">
        <v>509</v>
      </c>
      <c r="F128" s="168"/>
      <c r="G128" s="168"/>
      <c r="H128" s="169"/>
      <c r="I128" s="169"/>
    </row>
    <row r="129" spans="1:9" s="155" customFormat="1" ht="15" customHeight="1" x14ac:dyDescent="0.15">
      <c r="A129" s="223"/>
      <c r="B129" s="252"/>
      <c r="C129" s="161"/>
      <c r="D129" s="162"/>
      <c r="E129" s="163"/>
      <c r="F129" s="164"/>
      <c r="G129" s="162"/>
      <c r="H129" s="165"/>
      <c r="I129" s="165"/>
    </row>
    <row r="130" spans="1:9" s="155" customFormat="1" ht="15" customHeight="1" x14ac:dyDescent="0.15">
      <c r="A130" s="250"/>
      <c r="B130" s="262"/>
      <c r="C130" s="157"/>
      <c r="D130" s="168"/>
      <c r="E130" s="167"/>
      <c r="F130" s="168"/>
      <c r="G130" s="168"/>
      <c r="H130" s="169"/>
      <c r="I130" s="169"/>
    </row>
    <row r="131" spans="1:9" s="155" customFormat="1" ht="15" customHeight="1" x14ac:dyDescent="0.15">
      <c r="A131" s="250"/>
      <c r="B131" s="263"/>
      <c r="C131" s="161"/>
      <c r="D131" s="162"/>
      <c r="E131" s="163"/>
      <c r="F131" s="164"/>
      <c r="G131" s="162"/>
      <c r="H131" s="165"/>
      <c r="I131" s="165"/>
    </row>
    <row r="132" spans="1:9" s="155" customFormat="1" ht="15" customHeight="1" x14ac:dyDescent="0.15">
      <c r="A132" s="250"/>
      <c r="B132" s="262"/>
      <c r="C132" s="157"/>
      <c r="D132" s="166"/>
      <c r="E132" s="167"/>
      <c r="F132" s="168"/>
      <c r="G132" s="168"/>
      <c r="H132" s="160"/>
      <c r="I132" s="169"/>
    </row>
    <row r="133" spans="1:9" s="155" customFormat="1" ht="15" customHeight="1" x14ac:dyDescent="0.15">
      <c r="A133" s="250"/>
      <c r="B133" s="263"/>
      <c r="C133" s="161"/>
      <c r="D133" s="165"/>
      <c r="E133" s="163"/>
      <c r="F133" s="162"/>
      <c r="G133" s="173"/>
      <c r="H133" s="165"/>
      <c r="I133" s="165"/>
    </row>
    <row r="134" spans="1:9" s="155" customFormat="1" ht="15" customHeight="1" x14ac:dyDescent="0.15">
      <c r="A134" s="250">
        <v>2</v>
      </c>
      <c r="B134" s="251" t="s">
        <v>510</v>
      </c>
      <c r="C134" s="157"/>
      <c r="D134" s="168"/>
      <c r="E134" s="174"/>
      <c r="F134" s="158"/>
      <c r="G134" s="168"/>
      <c r="H134" s="160"/>
      <c r="I134" s="160"/>
    </row>
    <row r="135" spans="1:9" s="155" customFormat="1" ht="15" customHeight="1" x14ac:dyDescent="0.15">
      <c r="A135" s="250"/>
      <c r="B135" s="252"/>
      <c r="C135" s="161"/>
      <c r="D135" s="162"/>
      <c r="E135" s="175"/>
      <c r="F135" s="164"/>
      <c r="G135" s="162"/>
      <c r="H135" s="165"/>
      <c r="I135" s="165"/>
    </row>
    <row r="136" spans="1:9" s="155" customFormat="1" ht="15" customHeight="1" x14ac:dyDescent="0.15">
      <c r="A136" s="218" t="s">
        <v>60</v>
      </c>
      <c r="B136" s="251" t="s">
        <v>479</v>
      </c>
      <c r="C136" s="157" t="s">
        <v>480</v>
      </c>
      <c r="D136" s="168">
        <v>13</v>
      </c>
      <c r="E136" s="167" t="s">
        <v>481</v>
      </c>
      <c r="F136" s="170"/>
      <c r="G136" s="168"/>
      <c r="H136" s="160"/>
      <c r="I136" s="160"/>
    </row>
    <row r="137" spans="1:9" s="155" customFormat="1" ht="15" customHeight="1" x14ac:dyDescent="0.15">
      <c r="A137" s="223"/>
      <c r="B137" s="252"/>
      <c r="C137" s="161" t="s">
        <v>482</v>
      </c>
      <c r="D137" s="162"/>
      <c r="E137" s="163"/>
      <c r="F137" s="164"/>
      <c r="G137" s="162"/>
      <c r="H137" s="165"/>
      <c r="I137" s="165"/>
    </row>
    <row r="138" spans="1:9" s="155" customFormat="1" ht="15" customHeight="1" x14ac:dyDescent="0.15">
      <c r="A138" s="218" t="s">
        <v>48</v>
      </c>
      <c r="B138" s="251" t="s">
        <v>483</v>
      </c>
      <c r="C138" s="157"/>
      <c r="D138" s="168">
        <v>2</v>
      </c>
      <c r="E138" s="167" t="s">
        <v>484</v>
      </c>
      <c r="F138" s="170"/>
      <c r="G138" s="168"/>
      <c r="H138" s="169"/>
      <c r="I138" s="169"/>
    </row>
    <row r="139" spans="1:9" s="155" customFormat="1" ht="15" customHeight="1" x14ac:dyDescent="0.15">
      <c r="A139" s="223"/>
      <c r="B139" s="252"/>
      <c r="C139" s="161"/>
      <c r="D139" s="162"/>
      <c r="E139" s="163"/>
      <c r="F139" s="164"/>
      <c r="G139" s="162"/>
      <c r="H139" s="165"/>
      <c r="I139" s="165"/>
    </row>
    <row r="140" spans="1:9" s="155" customFormat="1" ht="15" customHeight="1" x14ac:dyDescent="0.15">
      <c r="A140" s="218" t="s">
        <v>45</v>
      </c>
      <c r="B140" s="251" t="s">
        <v>485</v>
      </c>
      <c r="C140" s="157" t="s">
        <v>486</v>
      </c>
      <c r="D140" s="168">
        <v>13</v>
      </c>
      <c r="E140" s="167" t="s">
        <v>481</v>
      </c>
      <c r="F140" s="170"/>
      <c r="G140" s="168"/>
      <c r="H140" s="160"/>
      <c r="I140" s="160"/>
    </row>
    <row r="141" spans="1:9" s="155" customFormat="1" ht="15" customHeight="1" x14ac:dyDescent="0.15">
      <c r="A141" s="223"/>
      <c r="B141" s="252"/>
      <c r="C141" s="161"/>
      <c r="D141" s="162"/>
      <c r="E141" s="163"/>
      <c r="F141" s="164"/>
      <c r="G141" s="162"/>
      <c r="H141" s="165"/>
      <c r="I141" s="165"/>
    </row>
    <row r="142" spans="1:9" s="155" customFormat="1" ht="15" customHeight="1" x14ac:dyDescent="0.15">
      <c r="A142" s="218" t="s">
        <v>46</v>
      </c>
      <c r="B142" s="251" t="s">
        <v>487</v>
      </c>
      <c r="C142" s="157" t="s">
        <v>488</v>
      </c>
      <c r="D142" s="158">
        <f>D136-D140</f>
        <v>0</v>
      </c>
      <c r="E142" s="167" t="s">
        <v>481</v>
      </c>
      <c r="F142" s="171"/>
      <c r="G142" s="158"/>
      <c r="H142" s="160"/>
      <c r="I142" s="160"/>
    </row>
    <row r="143" spans="1:9" s="155" customFormat="1" ht="15" customHeight="1" x14ac:dyDescent="0.15">
      <c r="A143" s="223"/>
      <c r="B143" s="252"/>
      <c r="C143" s="161"/>
      <c r="D143" s="162"/>
      <c r="E143" s="163"/>
      <c r="F143" s="164"/>
      <c r="G143" s="162"/>
      <c r="H143" s="165"/>
      <c r="I143" s="165"/>
    </row>
    <row r="144" spans="1:9" s="155" customFormat="1" ht="15" customHeight="1" x14ac:dyDescent="0.15">
      <c r="A144" s="218" t="s">
        <v>47</v>
      </c>
      <c r="B144" s="251" t="s">
        <v>489</v>
      </c>
      <c r="C144" s="157" t="s">
        <v>511</v>
      </c>
      <c r="D144" s="168">
        <v>0.2</v>
      </c>
      <c r="E144" s="167" t="s">
        <v>481</v>
      </c>
      <c r="F144" s="170"/>
      <c r="G144" s="168"/>
      <c r="H144" s="160"/>
      <c r="I144" s="160"/>
    </row>
    <row r="145" spans="1:9" s="155" customFormat="1" ht="15" customHeight="1" x14ac:dyDescent="0.15">
      <c r="A145" s="223"/>
      <c r="B145" s="252"/>
      <c r="C145" s="161"/>
      <c r="D145" s="162"/>
      <c r="E145" s="163"/>
      <c r="F145" s="164"/>
      <c r="G145" s="162"/>
      <c r="H145" s="165"/>
      <c r="I145" s="165"/>
    </row>
    <row r="146" spans="1:9" s="155" customFormat="1" ht="15" customHeight="1" x14ac:dyDescent="0.15">
      <c r="A146" s="218" t="s">
        <v>49</v>
      </c>
      <c r="B146" s="251" t="s">
        <v>496</v>
      </c>
      <c r="C146" s="157" t="s">
        <v>499</v>
      </c>
      <c r="D146" s="168">
        <v>1.5</v>
      </c>
      <c r="E146" s="167" t="s">
        <v>481</v>
      </c>
      <c r="F146" s="171"/>
      <c r="G146" s="168"/>
      <c r="H146" s="160"/>
      <c r="I146" s="160"/>
    </row>
    <row r="147" spans="1:9" s="155" customFormat="1" ht="15" customHeight="1" x14ac:dyDescent="0.15">
      <c r="A147" s="223"/>
      <c r="B147" s="252"/>
      <c r="C147" s="161"/>
      <c r="D147" s="162"/>
      <c r="E147" s="163"/>
      <c r="F147" s="164"/>
      <c r="G147" s="162"/>
      <c r="H147" s="165"/>
      <c r="I147" s="165"/>
    </row>
    <row r="148" spans="1:9" s="155" customFormat="1" ht="15" customHeight="1" x14ac:dyDescent="0.15">
      <c r="A148" s="218" t="s">
        <v>50</v>
      </c>
      <c r="B148" s="251" t="s">
        <v>503</v>
      </c>
      <c r="C148" s="157"/>
      <c r="D148" s="168">
        <v>6.5</v>
      </c>
      <c r="E148" s="167" t="s">
        <v>484</v>
      </c>
      <c r="F148" s="168"/>
      <c r="G148" s="168"/>
      <c r="H148" s="160"/>
      <c r="I148" s="160"/>
    </row>
    <row r="149" spans="1:9" s="155" customFormat="1" ht="15" customHeight="1" x14ac:dyDescent="0.15">
      <c r="A149" s="223"/>
      <c r="B149" s="252"/>
      <c r="C149" s="161"/>
      <c r="D149" s="162"/>
      <c r="E149" s="163"/>
      <c r="F149" s="164"/>
      <c r="G149" s="162"/>
      <c r="H149" s="165"/>
      <c r="I149" s="165"/>
    </row>
    <row r="150" spans="1:9" s="155" customFormat="1" ht="15" customHeight="1" x14ac:dyDescent="0.15">
      <c r="A150" s="250"/>
      <c r="B150" s="262"/>
      <c r="C150" s="157"/>
      <c r="D150" s="166"/>
      <c r="E150" s="167"/>
      <c r="F150" s="168"/>
      <c r="G150" s="168"/>
      <c r="H150" s="160"/>
      <c r="I150" s="169"/>
    </row>
    <row r="151" spans="1:9" s="155" customFormat="1" ht="15" customHeight="1" x14ac:dyDescent="0.15">
      <c r="A151" s="250"/>
      <c r="B151" s="263"/>
      <c r="C151" s="161"/>
      <c r="D151" s="165"/>
      <c r="E151" s="163"/>
      <c r="F151" s="162"/>
      <c r="G151" s="173"/>
      <c r="H151" s="165"/>
      <c r="I151" s="165"/>
    </row>
    <row r="152" spans="1:9" s="155" customFormat="1" ht="15" customHeight="1" x14ac:dyDescent="0.15">
      <c r="A152" s="250"/>
      <c r="B152" s="262"/>
      <c r="C152" s="157"/>
      <c r="D152" s="166"/>
      <c r="E152" s="167"/>
      <c r="F152" s="168"/>
      <c r="G152" s="168"/>
      <c r="H152" s="169"/>
      <c r="I152" s="169"/>
    </row>
    <row r="153" spans="1:9" s="155" customFormat="1" ht="15" customHeight="1" x14ac:dyDescent="0.15">
      <c r="A153" s="250"/>
      <c r="B153" s="263"/>
      <c r="C153" s="161"/>
      <c r="D153" s="165"/>
      <c r="E153" s="163"/>
      <c r="F153" s="162"/>
      <c r="G153" s="173"/>
      <c r="H153" s="165"/>
      <c r="I153" s="165"/>
    </row>
    <row r="154" spans="1:9" s="155" customFormat="1" ht="15" customHeight="1" x14ac:dyDescent="0.15">
      <c r="A154" s="250">
        <v>3</v>
      </c>
      <c r="B154" s="251" t="s">
        <v>512</v>
      </c>
      <c r="C154" s="157"/>
      <c r="D154" s="166"/>
      <c r="E154" s="167"/>
      <c r="F154" s="168"/>
      <c r="G154" s="168"/>
      <c r="H154" s="160"/>
      <c r="I154" s="169"/>
    </row>
    <row r="155" spans="1:9" s="155" customFormat="1" ht="15" customHeight="1" x14ac:dyDescent="0.15">
      <c r="A155" s="250"/>
      <c r="B155" s="252"/>
      <c r="C155" s="161"/>
      <c r="D155" s="165"/>
      <c r="E155" s="163"/>
      <c r="F155" s="162"/>
      <c r="G155" s="173"/>
      <c r="H155" s="165"/>
      <c r="I155" s="165"/>
    </row>
    <row r="156" spans="1:9" s="155" customFormat="1" ht="15" customHeight="1" x14ac:dyDescent="0.15">
      <c r="A156" s="218" t="s">
        <v>573</v>
      </c>
      <c r="B156" s="251" t="s">
        <v>479</v>
      </c>
      <c r="C156" s="157" t="s">
        <v>480</v>
      </c>
      <c r="D156" s="168">
        <v>3</v>
      </c>
      <c r="E156" s="167" t="s">
        <v>481</v>
      </c>
      <c r="F156" s="170"/>
      <c r="G156" s="168"/>
      <c r="H156" s="160"/>
      <c r="I156" s="160"/>
    </row>
    <row r="157" spans="1:9" s="155" customFormat="1" ht="15" customHeight="1" x14ac:dyDescent="0.15">
      <c r="A157" s="223"/>
      <c r="B157" s="252"/>
      <c r="C157" s="161" t="s">
        <v>482</v>
      </c>
      <c r="D157" s="162"/>
      <c r="E157" s="163"/>
      <c r="F157" s="164"/>
      <c r="G157" s="162"/>
      <c r="H157" s="165"/>
      <c r="I157" s="165"/>
    </row>
    <row r="158" spans="1:9" s="155" customFormat="1" ht="15" customHeight="1" x14ac:dyDescent="0.15">
      <c r="A158" s="218" t="s">
        <v>48</v>
      </c>
      <c r="B158" s="251" t="s">
        <v>483</v>
      </c>
      <c r="C158" s="157"/>
      <c r="D158" s="168">
        <v>9</v>
      </c>
      <c r="E158" s="167" t="s">
        <v>484</v>
      </c>
      <c r="F158" s="170"/>
      <c r="G158" s="168"/>
      <c r="H158" s="169"/>
      <c r="I158" s="169"/>
    </row>
    <row r="159" spans="1:9" s="155" customFormat="1" ht="15" customHeight="1" x14ac:dyDescent="0.15">
      <c r="A159" s="223"/>
      <c r="B159" s="252"/>
      <c r="C159" s="161"/>
      <c r="D159" s="162"/>
      <c r="E159" s="163"/>
      <c r="F159" s="164"/>
      <c r="G159" s="162"/>
      <c r="H159" s="165"/>
      <c r="I159" s="165"/>
    </row>
    <row r="160" spans="1:9" s="155" customFormat="1" ht="15" customHeight="1" x14ac:dyDescent="0.15">
      <c r="A160" s="218" t="s">
        <v>45</v>
      </c>
      <c r="B160" s="251" t="s">
        <v>485</v>
      </c>
      <c r="C160" s="157" t="s">
        <v>486</v>
      </c>
      <c r="D160" s="168">
        <v>0</v>
      </c>
      <c r="E160" s="167" t="s">
        <v>481</v>
      </c>
      <c r="F160" s="170"/>
      <c r="G160" s="168"/>
      <c r="H160" s="160"/>
      <c r="I160" s="160"/>
    </row>
    <row r="161" spans="1:9" s="155" customFormat="1" ht="15" customHeight="1" x14ac:dyDescent="0.15">
      <c r="A161" s="223"/>
      <c r="B161" s="252"/>
      <c r="C161" s="161"/>
      <c r="D161" s="162"/>
      <c r="E161" s="163"/>
      <c r="F161" s="164"/>
      <c r="G161" s="162"/>
      <c r="H161" s="165"/>
      <c r="I161" s="165"/>
    </row>
    <row r="162" spans="1:9" s="155" customFormat="1" ht="15" customHeight="1" x14ac:dyDescent="0.15">
      <c r="A162" s="218" t="s">
        <v>46</v>
      </c>
      <c r="B162" s="251" t="s">
        <v>487</v>
      </c>
      <c r="C162" s="157" t="s">
        <v>488</v>
      </c>
      <c r="D162" s="158">
        <f>D156-D160</f>
        <v>3</v>
      </c>
      <c r="E162" s="167" t="s">
        <v>481</v>
      </c>
      <c r="F162" s="171"/>
      <c r="G162" s="158"/>
      <c r="H162" s="160"/>
      <c r="I162" s="160"/>
    </row>
    <row r="163" spans="1:9" s="155" customFormat="1" ht="15" customHeight="1" x14ac:dyDescent="0.15">
      <c r="A163" s="223"/>
      <c r="B163" s="252"/>
      <c r="C163" s="161"/>
      <c r="D163" s="162"/>
      <c r="E163" s="163"/>
      <c r="F163" s="164"/>
      <c r="G163" s="162"/>
      <c r="H163" s="165"/>
      <c r="I163" s="165"/>
    </row>
    <row r="164" spans="1:9" s="155" customFormat="1" ht="15" customHeight="1" x14ac:dyDescent="0.15">
      <c r="A164" s="218" t="s">
        <v>47</v>
      </c>
      <c r="B164" s="251" t="s">
        <v>489</v>
      </c>
      <c r="C164" s="157" t="s">
        <v>511</v>
      </c>
      <c r="D164" s="168">
        <v>1.5</v>
      </c>
      <c r="E164" s="167" t="s">
        <v>481</v>
      </c>
      <c r="F164" s="170"/>
      <c r="G164" s="168"/>
      <c r="H164" s="160"/>
      <c r="I164" s="160"/>
    </row>
    <row r="165" spans="1:9" s="155" customFormat="1" ht="15" customHeight="1" x14ac:dyDescent="0.15">
      <c r="A165" s="223"/>
      <c r="B165" s="252"/>
      <c r="C165" s="161"/>
      <c r="D165" s="162"/>
      <c r="E165" s="163"/>
      <c r="F165" s="164"/>
      <c r="G165" s="162"/>
      <c r="H165" s="165"/>
      <c r="I165" s="165"/>
    </row>
    <row r="166" spans="1:9" s="155" customFormat="1" ht="15" customHeight="1" x14ac:dyDescent="0.15">
      <c r="A166" s="218" t="s">
        <v>49</v>
      </c>
      <c r="B166" s="251" t="s">
        <v>496</v>
      </c>
      <c r="C166" s="157" t="s">
        <v>499</v>
      </c>
      <c r="D166" s="168">
        <v>2</v>
      </c>
      <c r="E166" s="167" t="s">
        <v>481</v>
      </c>
      <c r="F166" s="171"/>
      <c r="G166" s="168"/>
      <c r="H166" s="160"/>
      <c r="I166" s="160"/>
    </row>
    <row r="167" spans="1:9" s="155" customFormat="1" ht="15" customHeight="1" x14ac:dyDescent="0.15">
      <c r="A167" s="223"/>
      <c r="B167" s="252"/>
      <c r="C167" s="161"/>
      <c r="D167" s="162"/>
      <c r="E167" s="163"/>
      <c r="F167" s="164"/>
      <c r="G167" s="162"/>
      <c r="H167" s="165"/>
      <c r="I167" s="165"/>
    </row>
    <row r="168" spans="1:9" s="155" customFormat="1" ht="15" customHeight="1" x14ac:dyDescent="0.15">
      <c r="A168" s="218" t="s">
        <v>50</v>
      </c>
      <c r="B168" s="251" t="s">
        <v>503</v>
      </c>
      <c r="C168" s="157"/>
      <c r="D168" s="168">
        <v>3</v>
      </c>
      <c r="E168" s="167" t="s">
        <v>484</v>
      </c>
      <c r="F168" s="168"/>
      <c r="G168" s="168"/>
      <c r="H168" s="160"/>
      <c r="I168" s="160"/>
    </row>
    <row r="169" spans="1:9" s="155" customFormat="1" ht="15" customHeight="1" x14ac:dyDescent="0.15">
      <c r="A169" s="223"/>
      <c r="B169" s="252"/>
      <c r="C169" s="161"/>
      <c r="D169" s="162"/>
      <c r="E169" s="163"/>
      <c r="F169" s="164"/>
      <c r="G169" s="162"/>
      <c r="H169" s="165"/>
      <c r="I169" s="165"/>
    </row>
    <row r="170" spans="1:9" s="155" customFormat="1" ht="15" customHeight="1" x14ac:dyDescent="0.15">
      <c r="A170" s="250"/>
      <c r="B170" s="262"/>
      <c r="C170" s="157"/>
      <c r="D170" s="166"/>
      <c r="E170" s="167"/>
      <c r="F170" s="168"/>
      <c r="G170" s="168"/>
      <c r="H170" s="160"/>
      <c r="I170" s="169"/>
    </row>
    <row r="171" spans="1:9" s="155" customFormat="1" ht="15" customHeight="1" x14ac:dyDescent="0.15">
      <c r="A171" s="250"/>
      <c r="B171" s="263"/>
      <c r="C171" s="161"/>
      <c r="D171" s="165"/>
      <c r="E171" s="163"/>
      <c r="F171" s="162"/>
      <c r="G171" s="173"/>
      <c r="H171" s="165"/>
      <c r="I171" s="165"/>
    </row>
    <row r="172" spans="1:9" s="155" customFormat="1" ht="15" customHeight="1" x14ac:dyDescent="0.15">
      <c r="A172" s="250"/>
      <c r="B172" s="262"/>
      <c r="C172" s="157"/>
      <c r="D172" s="166"/>
      <c r="E172" s="167"/>
      <c r="F172" s="168"/>
      <c r="G172" s="168"/>
      <c r="H172" s="169"/>
      <c r="I172" s="169"/>
    </row>
    <row r="173" spans="1:9" s="155" customFormat="1" ht="15" customHeight="1" x14ac:dyDescent="0.15">
      <c r="A173" s="250"/>
      <c r="B173" s="263"/>
      <c r="C173" s="161"/>
      <c r="D173" s="165"/>
      <c r="E173" s="163"/>
      <c r="F173" s="162"/>
      <c r="G173" s="173"/>
      <c r="H173" s="165"/>
      <c r="I173" s="165"/>
    </row>
    <row r="174" spans="1:9" s="155" customFormat="1" ht="15" customHeight="1" x14ac:dyDescent="0.15">
      <c r="A174" s="250">
        <v>4</v>
      </c>
      <c r="B174" s="251" t="s">
        <v>513</v>
      </c>
      <c r="C174" s="157" t="s">
        <v>514</v>
      </c>
      <c r="D174" s="166"/>
      <c r="E174" s="167"/>
      <c r="F174" s="168"/>
      <c r="G174" s="168"/>
      <c r="H174" s="169"/>
      <c r="I174" s="169"/>
    </row>
    <row r="175" spans="1:9" s="155" customFormat="1" ht="15" customHeight="1" x14ac:dyDescent="0.15">
      <c r="A175" s="250"/>
      <c r="B175" s="252"/>
      <c r="C175" s="161" t="s">
        <v>515</v>
      </c>
      <c r="D175" s="165"/>
      <c r="E175" s="163"/>
      <c r="F175" s="162"/>
      <c r="G175" s="162"/>
      <c r="H175" s="165"/>
      <c r="I175" s="165"/>
    </row>
    <row r="176" spans="1:9" s="155" customFormat="1" ht="15" customHeight="1" x14ac:dyDescent="0.15">
      <c r="A176" s="218" t="s">
        <v>60</v>
      </c>
      <c r="B176" s="259" t="s">
        <v>513</v>
      </c>
      <c r="C176" s="176" t="s">
        <v>516</v>
      </c>
      <c r="D176" s="168">
        <v>5</v>
      </c>
      <c r="E176" s="177" t="s">
        <v>494</v>
      </c>
      <c r="F176" s="168"/>
      <c r="G176" s="158"/>
      <c r="H176" s="169"/>
      <c r="I176" s="169"/>
    </row>
    <row r="177" spans="1:9" s="155" customFormat="1" ht="15" customHeight="1" x14ac:dyDescent="0.15">
      <c r="A177" s="223"/>
      <c r="B177" s="252"/>
      <c r="C177" s="178" t="s">
        <v>556</v>
      </c>
      <c r="D177" s="162"/>
      <c r="E177" s="179"/>
      <c r="F177" s="162"/>
      <c r="G177" s="162"/>
      <c r="H177" s="165"/>
      <c r="I177" s="165"/>
    </row>
    <row r="178" spans="1:9" s="155" customFormat="1" ht="15" customHeight="1" x14ac:dyDescent="0.15">
      <c r="A178" s="218" t="s">
        <v>48</v>
      </c>
      <c r="B178" s="260" t="s">
        <v>518</v>
      </c>
      <c r="C178" s="157" t="s">
        <v>519</v>
      </c>
      <c r="D178" s="168">
        <v>1</v>
      </c>
      <c r="E178" s="177" t="s">
        <v>233</v>
      </c>
      <c r="F178" s="168"/>
      <c r="G178" s="158"/>
      <c r="H178" s="169"/>
      <c r="I178" s="169"/>
    </row>
    <row r="179" spans="1:9" s="155" customFormat="1" ht="15" customHeight="1" x14ac:dyDescent="0.15">
      <c r="A179" s="223"/>
      <c r="B179" s="261"/>
      <c r="C179" s="161" t="s">
        <v>520</v>
      </c>
      <c r="D179" s="162"/>
      <c r="E179" s="179"/>
      <c r="F179" s="162"/>
      <c r="G179" s="162"/>
      <c r="H179" s="165"/>
      <c r="I179" s="165"/>
    </row>
    <row r="180" spans="1:9" s="155" customFormat="1" ht="15" customHeight="1" x14ac:dyDescent="0.15">
      <c r="A180" s="250"/>
      <c r="B180" s="262"/>
      <c r="C180" s="157"/>
      <c r="D180" s="166"/>
      <c r="E180" s="167"/>
      <c r="F180" s="168"/>
      <c r="G180" s="168"/>
      <c r="H180" s="160"/>
      <c r="I180" s="169"/>
    </row>
    <row r="181" spans="1:9" s="155" customFormat="1" ht="15" customHeight="1" x14ac:dyDescent="0.15">
      <c r="A181" s="250"/>
      <c r="B181" s="263"/>
      <c r="C181" s="161"/>
      <c r="D181" s="165"/>
      <c r="E181" s="163"/>
      <c r="F181" s="162"/>
      <c r="G181" s="173"/>
      <c r="H181" s="165"/>
      <c r="I181" s="165"/>
    </row>
    <row r="182" spans="1:9" s="155" customFormat="1" ht="15" customHeight="1" x14ac:dyDescent="0.15">
      <c r="A182" s="263"/>
      <c r="B182" s="259"/>
      <c r="C182" s="157"/>
      <c r="D182" s="180"/>
      <c r="E182" s="159"/>
      <c r="F182" s="158"/>
      <c r="G182" s="168"/>
      <c r="H182" s="160"/>
      <c r="I182" s="160"/>
    </row>
    <row r="183" spans="1:9" s="155" customFormat="1" ht="15" customHeight="1" x14ac:dyDescent="0.15">
      <c r="A183" s="250"/>
      <c r="B183" s="252"/>
      <c r="C183" s="161"/>
      <c r="D183" s="165"/>
      <c r="E183" s="163"/>
      <c r="F183" s="162"/>
      <c r="G183" s="173"/>
      <c r="H183" s="165"/>
      <c r="I183" s="165"/>
    </row>
    <row r="184" spans="1:9" s="155" customFormat="1" ht="15" customHeight="1" x14ac:dyDescent="0.15">
      <c r="A184" s="250">
        <v>5</v>
      </c>
      <c r="B184" s="251" t="s">
        <v>522</v>
      </c>
      <c r="C184" s="157"/>
      <c r="D184" s="166">
        <v>1</v>
      </c>
      <c r="E184" s="167" t="s">
        <v>36</v>
      </c>
      <c r="F184" s="168"/>
      <c r="G184" s="168"/>
      <c r="H184" s="160"/>
      <c r="I184" s="169"/>
    </row>
    <row r="185" spans="1:9" s="155" customFormat="1" ht="15" customHeight="1" x14ac:dyDescent="0.15">
      <c r="A185" s="250"/>
      <c r="B185" s="252"/>
      <c r="C185" s="161"/>
      <c r="D185" s="165"/>
      <c r="E185" s="163"/>
      <c r="F185" s="162"/>
      <c r="G185" s="173"/>
      <c r="H185" s="165"/>
      <c r="I185" s="165"/>
    </row>
    <row r="186" spans="1:9" s="155" customFormat="1" ht="15" customHeight="1" x14ac:dyDescent="0.15">
      <c r="A186" s="250"/>
      <c r="B186" s="251"/>
      <c r="C186" s="157"/>
      <c r="D186" s="166"/>
      <c r="E186" s="167"/>
      <c r="F186" s="168"/>
      <c r="G186" s="168"/>
      <c r="H186" s="160"/>
      <c r="I186" s="169"/>
    </row>
    <row r="187" spans="1:9" s="155" customFormat="1" ht="15" customHeight="1" x14ac:dyDescent="0.15">
      <c r="A187" s="250"/>
      <c r="B187" s="252"/>
      <c r="C187" s="161"/>
      <c r="D187" s="165"/>
      <c r="E187" s="163"/>
      <c r="F187" s="162"/>
      <c r="G187" s="173"/>
      <c r="H187" s="165"/>
      <c r="I187" s="165"/>
    </row>
    <row r="188" spans="1:9" s="155" customFormat="1" ht="15" customHeight="1" x14ac:dyDescent="0.15">
      <c r="A188" s="250"/>
      <c r="B188" s="251"/>
      <c r="C188" s="157"/>
      <c r="D188" s="166"/>
      <c r="E188" s="167"/>
      <c r="F188" s="168"/>
      <c r="G188" s="168"/>
      <c r="H188" s="160"/>
      <c r="I188" s="169"/>
    </row>
    <row r="189" spans="1:9" s="155" customFormat="1" ht="15" customHeight="1" x14ac:dyDescent="0.15">
      <c r="A189" s="250"/>
      <c r="B189" s="252"/>
      <c r="C189" s="161"/>
      <c r="D189" s="165"/>
      <c r="E189" s="163"/>
      <c r="F189" s="162"/>
      <c r="G189" s="173"/>
      <c r="H189" s="165"/>
      <c r="I189" s="165"/>
    </row>
    <row r="190" spans="1:9" s="155" customFormat="1" ht="15" customHeight="1" x14ac:dyDescent="0.15">
      <c r="A190" s="250"/>
      <c r="B190" s="251"/>
      <c r="C190" s="157"/>
      <c r="D190" s="166"/>
      <c r="E190" s="167"/>
      <c r="F190" s="168"/>
      <c r="G190" s="168"/>
      <c r="H190" s="160"/>
      <c r="I190" s="169"/>
    </row>
    <row r="191" spans="1:9" s="155" customFormat="1" ht="15" customHeight="1" x14ac:dyDescent="0.15">
      <c r="A191" s="250"/>
      <c r="B191" s="252"/>
      <c r="C191" s="161"/>
      <c r="D191" s="165"/>
      <c r="E191" s="163"/>
      <c r="F191" s="162"/>
      <c r="G191" s="173"/>
      <c r="H191" s="165"/>
      <c r="I191" s="165"/>
    </row>
    <row r="192" spans="1:9" s="155" customFormat="1" ht="15" customHeight="1" x14ac:dyDescent="0.15">
      <c r="A192" s="250"/>
      <c r="B192" s="251"/>
      <c r="C192" s="157"/>
      <c r="D192" s="166"/>
      <c r="E192" s="167"/>
      <c r="F192" s="168"/>
      <c r="G192" s="168"/>
      <c r="H192" s="160"/>
      <c r="I192" s="169"/>
    </row>
    <row r="193" spans="1:9" s="155" customFormat="1" ht="15" customHeight="1" x14ac:dyDescent="0.15">
      <c r="A193" s="250"/>
      <c r="B193" s="252"/>
      <c r="C193" s="161"/>
      <c r="D193" s="165"/>
      <c r="E193" s="163"/>
      <c r="F193" s="162"/>
      <c r="G193" s="173"/>
      <c r="H193" s="165"/>
      <c r="I193" s="165"/>
    </row>
    <row r="194" spans="1:9" s="155" customFormat="1" ht="15" customHeight="1" x14ac:dyDescent="0.15">
      <c r="A194" s="250"/>
      <c r="B194" s="251"/>
      <c r="C194" s="157"/>
      <c r="D194" s="166"/>
      <c r="E194" s="167"/>
      <c r="F194" s="168"/>
      <c r="G194" s="168"/>
      <c r="H194" s="160"/>
      <c r="I194" s="169"/>
    </row>
    <row r="195" spans="1:9" s="155" customFormat="1" ht="15" customHeight="1" x14ac:dyDescent="0.15">
      <c r="A195" s="250"/>
      <c r="B195" s="252"/>
      <c r="C195" s="161"/>
      <c r="D195" s="165"/>
      <c r="E195" s="163"/>
      <c r="F195" s="162"/>
      <c r="G195" s="173"/>
      <c r="H195" s="165"/>
      <c r="I195" s="165"/>
    </row>
    <row r="196" spans="1:9" ht="15" customHeight="1" x14ac:dyDescent="0.15">
      <c r="A196" s="242"/>
      <c r="B196" s="191"/>
      <c r="C196" s="7"/>
      <c r="D196" s="17"/>
      <c r="E196" s="9"/>
      <c r="F196" s="10"/>
      <c r="G196" s="10"/>
      <c r="H196" s="34"/>
      <c r="I196" s="11"/>
    </row>
    <row r="197" spans="1:9" ht="15" customHeight="1" x14ac:dyDescent="0.15">
      <c r="A197" s="243"/>
      <c r="B197" s="192"/>
      <c r="C197" s="12"/>
      <c r="D197" s="18"/>
      <c r="E197" s="14"/>
      <c r="F197" s="14"/>
      <c r="G197" s="14"/>
      <c r="H197" s="35"/>
      <c r="I197" s="14"/>
    </row>
    <row r="198" spans="1:9" ht="15" customHeight="1" x14ac:dyDescent="0.15">
      <c r="A198" s="242"/>
      <c r="B198" s="191"/>
      <c r="C198" s="7"/>
      <c r="D198" s="17"/>
      <c r="E198" s="9"/>
      <c r="F198" s="10"/>
      <c r="G198" s="10"/>
      <c r="H198" s="34"/>
      <c r="I198" s="11"/>
    </row>
    <row r="199" spans="1:9" ht="15" customHeight="1" x14ac:dyDescent="0.15">
      <c r="A199" s="243"/>
      <c r="B199" s="192"/>
      <c r="C199" s="12"/>
      <c r="D199" s="18"/>
      <c r="E199" s="14"/>
      <c r="F199" s="14"/>
      <c r="G199" s="14"/>
      <c r="H199" s="35"/>
      <c r="I199" s="14"/>
    </row>
    <row r="200" spans="1:9" ht="15" customHeight="1" x14ac:dyDescent="0.15">
      <c r="A200" s="242"/>
      <c r="B200" s="191"/>
      <c r="C200" s="7"/>
      <c r="D200" s="17"/>
      <c r="E200" s="9"/>
      <c r="F200" s="10"/>
      <c r="G200" s="10"/>
      <c r="H200" s="34"/>
      <c r="I200" s="11"/>
    </row>
    <row r="201" spans="1:9" ht="15" customHeight="1" x14ac:dyDescent="0.15">
      <c r="A201" s="243"/>
      <c r="B201" s="192"/>
      <c r="C201" s="12"/>
      <c r="D201" s="18"/>
      <c r="E201" s="14"/>
      <c r="F201" s="14"/>
      <c r="G201" s="14"/>
      <c r="H201" s="35"/>
      <c r="I201" s="14"/>
    </row>
    <row r="202" spans="1:9" ht="15" customHeight="1" x14ac:dyDescent="0.15">
      <c r="A202" s="242"/>
      <c r="B202" s="191"/>
      <c r="C202" s="7"/>
      <c r="D202" s="17"/>
      <c r="E202" s="9"/>
      <c r="F202" s="10"/>
      <c r="G202" s="10"/>
      <c r="H202" s="34"/>
      <c r="I202" s="11"/>
    </row>
    <row r="203" spans="1:9" ht="15" customHeight="1" x14ac:dyDescent="0.15">
      <c r="A203" s="243"/>
      <c r="B203" s="192"/>
      <c r="C203" s="12"/>
      <c r="D203" s="18"/>
      <c r="E203" s="14"/>
      <c r="F203" s="14"/>
      <c r="G203" s="14"/>
      <c r="H203" s="35"/>
      <c r="I203" s="14"/>
    </row>
    <row r="204" spans="1:9" ht="15" customHeight="1" x14ac:dyDescent="0.15">
      <c r="A204" s="242"/>
      <c r="B204" s="191"/>
      <c r="C204" s="7"/>
      <c r="D204" s="17"/>
      <c r="E204" s="9"/>
      <c r="F204" s="10"/>
      <c r="G204" s="10"/>
      <c r="H204" s="34"/>
      <c r="I204" s="11"/>
    </row>
    <row r="205" spans="1:9" ht="15" customHeight="1" x14ac:dyDescent="0.15">
      <c r="A205" s="243"/>
      <c r="B205" s="192"/>
      <c r="C205" s="12"/>
      <c r="D205" s="18"/>
      <c r="E205" s="14"/>
      <c r="F205" s="14"/>
      <c r="G205" s="14"/>
      <c r="H205" s="35"/>
      <c r="I205" s="14"/>
    </row>
    <row r="206" spans="1:9" ht="15" customHeight="1" x14ac:dyDescent="0.15">
      <c r="A206" s="242"/>
      <c r="B206" s="191"/>
      <c r="C206" s="7"/>
      <c r="D206" s="17"/>
      <c r="E206" s="9"/>
      <c r="F206" s="10"/>
      <c r="G206" s="10"/>
      <c r="H206" s="34"/>
      <c r="I206" s="11"/>
    </row>
    <row r="207" spans="1:9" ht="15" customHeight="1" x14ac:dyDescent="0.15">
      <c r="A207" s="243"/>
      <c r="B207" s="192"/>
      <c r="C207" s="12"/>
      <c r="D207" s="18"/>
      <c r="E207" s="14"/>
      <c r="F207" s="14"/>
      <c r="G207" s="14"/>
      <c r="H207" s="35"/>
      <c r="I207" s="14"/>
    </row>
    <row r="208" spans="1:9" ht="15" customHeight="1" x14ac:dyDescent="0.15">
      <c r="A208" s="190"/>
      <c r="B208" s="191"/>
      <c r="C208" s="7"/>
      <c r="D208" s="17"/>
      <c r="E208" s="9"/>
      <c r="F208" s="10"/>
      <c r="G208" s="10">
        <f>ROUND(D208*F208,0)</f>
        <v>0</v>
      </c>
      <c r="H208" s="34"/>
      <c r="I208" s="11"/>
    </row>
    <row r="209" spans="1:9" ht="15" customHeight="1" x14ac:dyDescent="0.15">
      <c r="A209" s="190"/>
      <c r="B209" s="192"/>
      <c r="C209" s="12"/>
      <c r="D209" s="18"/>
      <c r="E209" s="14"/>
      <c r="F209" s="14"/>
      <c r="G209" s="14"/>
      <c r="H209" s="35"/>
      <c r="I209" s="14"/>
    </row>
    <row r="210" spans="1:9" ht="15" customHeight="1" x14ac:dyDescent="0.15">
      <c r="A210" s="190"/>
      <c r="B210" s="191"/>
      <c r="C210" s="7"/>
      <c r="D210" s="17"/>
      <c r="E210" s="9"/>
      <c r="F210" s="10"/>
      <c r="G210" s="10">
        <f>ROUND(D210*F210,0)</f>
        <v>0</v>
      </c>
      <c r="H210" s="34"/>
      <c r="I210" s="11"/>
    </row>
    <row r="211" spans="1:9" ht="15" customHeight="1" x14ac:dyDescent="0.15">
      <c r="A211" s="190"/>
      <c r="B211" s="192"/>
      <c r="C211" s="12"/>
      <c r="D211" s="18"/>
      <c r="E211" s="15"/>
      <c r="F211" s="14"/>
      <c r="G211" s="14"/>
      <c r="H211" s="35"/>
      <c r="I211" s="14"/>
    </row>
    <row r="212" spans="1:9" ht="15" customHeight="1" x14ac:dyDescent="0.15">
      <c r="A212" s="190"/>
      <c r="B212" s="191"/>
      <c r="C212" s="7"/>
      <c r="D212" s="25"/>
      <c r="E212" s="9"/>
      <c r="F212" s="10"/>
      <c r="G212" s="10"/>
      <c r="H212" s="34"/>
      <c r="I212" s="11"/>
    </row>
    <row r="213" spans="1:9" ht="15" customHeight="1" x14ac:dyDescent="0.15">
      <c r="A213" s="190"/>
      <c r="B213" s="192"/>
      <c r="C213" s="12"/>
      <c r="D213" s="26"/>
      <c r="E213" s="15"/>
      <c r="F213" s="14"/>
      <c r="G213" s="14"/>
      <c r="H213" s="35"/>
      <c r="I213" s="14"/>
    </row>
    <row r="214" spans="1:9" ht="15" customHeight="1" x14ac:dyDescent="0.15">
      <c r="F214" s="31"/>
      <c r="G214" s="31"/>
      <c r="H214" s="31"/>
      <c r="I214" s="31"/>
    </row>
    <row r="215" spans="1:9" ht="15" customHeight="1" x14ac:dyDescent="0.15">
      <c r="F215" s="31"/>
      <c r="G215" s="31"/>
      <c r="H215" s="31"/>
      <c r="I215" s="31"/>
    </row>
    <row r="216" spans="1:9" ht="15" customHeight="1" x14ac:dyDescent="0.15">
      <c r="F216" s="31"/>
      <c r="G216" s="31"/>
      <c r="H216" s="31"/>
      <c r="I216" s="31"/>
    </row>
    <row r="217" spans="1:9" ht="15" customHeight="1" x14ac:dyDescent="0.15">
      <c r="F217" s="31"/>
      <c r="G217" s="31"/>
      <c r="H217" s="31"/>
      <c r="I217" s="31"/>
    </row>
    <row r="218" spans="1:9" ht="15" customHeight="1" x14ac:dyDescent="0.15">
      <c r="F218" s="31"/>
      <c r="G218" s="31"/>
      <c r="H218" s="31"/>
      <c r="I218" s="31"/>
    </row>
    <row r="219" spans="1:9" ht="15" customHeight="1" x14ac:dyDescent="0.15">
      <c r="F219" s="31"/>
      <c r="G219" s="31"/>
      <c r="H219" s="31"/>
      <c r="I219" s="31"/>
    </row>
    <row r="220" spans="1:9" ht="15" customHeight="1" x14ac:dyDescent="0.15">
      <c r="F220" s="31"/>
      <c r="G220" s="31"/>
      <c r="H220" s="31"/>
      <c r="I220" s="31"/>
    </row>
    <row r="221" spans="1:9" ht="15" customHeight="1" x14ac:dyDescent="0.15">
      <c r="F221" s="31"/>
      <c r="G221" s="31"/>
      <c r="H221" s="31"/>
      <c r="I221" s="31"/>
    </row>
    <row r="222" spans="1:9" ht="15" customHeight="1" x14ac:dyDescent="0.15">
      <c r="F222" s="31"/>
      <c r="G222" s="31"/>
      <c r="H222" s="31"/>
      <c r="I222" s="31"/>
    </row>
    <row r="223" spans="1:9" ht="15" customHeight="1" x14ac:dyDescent="0.15">
      <c r="F223" s="31"/>
      <c r="G223" s="31"/>
      <c r="H223" s="31"/>
      <c r="I223" s="31"/>
    </row>
    <row r="224" spans="1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  <row r="283" spans="6:9" ht="15" customHeight="1" x14ac:dyDescent="0.15">
      <c r="F283" s="31"/>
      <c r="G283" s="31"/>
      <c r="H283" s="31"/>
      <c r="I283" s="31"/>
    </row>
    <row r="284" spans="6:9" ht="15" customHeight="1" x14ac:dyDescent="0.15">
      <c r="F284" s="31"/>
      <c r="G284" s="31"/>
      <c r="H284" s="31"/>
      <c r="I284" s="31"/>
    </row>
    <row r="285" spans="6:9" ht="15" customHeight="1" x14ac:dyDescent="0.15">
      <c r="F285" s="31"/>
      <c r="G285" s="31"/>
      <c r="H285" s="31"/>
      <c r="I285" s="31"/>
    </row>
    <row r="286" spans="6:9" ht="15" customHeight="1" x14ac:dyDescent="0.15">
      <c r="F286" s="31"/>
      <c r="G286" s="31"/>
      <c r="H286" s="31"/>
      <c r="I286" s="31"/>
    </row>
    <row r="287" spans="6:9" ht="15" customHeight="1" x14ac:dyDescent="0.15">
      <c r="F287" s="31"/>
      <c r="G287" s="31"/>
      <c r="H287" s="31"/>
      <c r="I287" s="31"/>
    </row>
    <row r="288" spans="6:9" ht="15" customHeight="1" x14ac:dyDescent="0.15">
      <c r="F288" s="31"/>
      <c r="G288" s="31"/>
      <c r="H288" s="31"/>
      <c r="I288" s="31"/>
    </row>
    <row r="289" spans="6:9" ht="15" customHeight="1" x14ac:dyDescent="0.15">
      <c r="F289" s="31"/>
      <c r="G289" s="31"/>
      <c r="H289" s="31"/>
      <c r="I289" s="31"/>
    </row>
    <row r="290" spans="6:9" ht="15" customHeight="1" x14ac:dyDescent="0.15">
      <c r="F290" s="31"/>
      <c r="G290" s="31"/>
      <c r="H290" s="31"/>
      <c r="I290" s="31"/>
    </row>
    <row r="291" spans="6:9" ht="15" customHeight="1" x14ac:dyDescent="0.15">
      <c r="F291" s="31"/>
      <c r="G291" s="31"/>
      <c r="H291" s="31"/>
      <c r="I291" s="31"/>
    </row>
    <row r="292" spans="6:9" ht="15" customHeight="1" x14ac:dyDescent="0.15">
      <c r="F292" s="31"/>
      <c r="G292" s="31"/>
      <c r="H292" s="31"/>
      <c r="I292" s="31"/>
    </row>
    <row r="293" spans="6:9" ht="15" customHeight="1" x14ac:dyDescent="0.15">
      <c r="F293" s="31"/>
      <c r="G293" s="31"/>
      <c r="H293" s="31"/>
      <c r="I293" s="31"/>
    </row>
    <row r="294" spans="6:9" ht="15" customHeight="1" x14ac:dyDescent="0.15">
      <c r="F294" s="31"/>
      <c r="G294" s="31"/>
      <c r="H294" s="31"/>
      <c r="I294" s="31"/>
    </row>
    <row r="295" spans="6:9" ht="15" customHeight="1" x14ac:dyDescent="0.15">
      <c r="F295" s="31"/>
      <c r="G295" s="31"/>
      <c r="H295" s="31"/>
      <c r="I295" s="31"/>
    </row>
    <row r="296" spans="6:9" ht="15" customHeight="1" x14ac:dyDescent="0.15">
      <c r="F296" s="31"/>
      <c r="G296" s="31"/>
      <c r="H296" s="31"/>
      <c r="I296" s="31"/>
    </row>
    <row r="297" spans="6:9" ht="15" customHeight="1" x14ac:dyDescent="0.15">
      <c r="F297" s="31"/>
      <c r="G297" s="31"/>
      <c r="H297" s="31"/>
      <c r="I297" s="31"/>
    </row>
    <row r="298" spans="6:9" ht="15" customHeight="1" x14ac:dyDescent="0.15">
      <c r="F298" s="31"/>
      <c r="G298" s="31"/>
      <c r="H298" s="31"/>
      <c r="I298" s="31"/>
    </row>
    <row r="299" spans="6:9" ht="15" customHeight="1" x14ac:dyDescent="0.15">
      <c r="F299" s="31"/>
      <c r="G299" s="31"/>
      <c r="H299" s="31"/>
      <c r="I299" s="31"/>
    </row>
    <row r="300" spans="6:9" ht="15" customHeight="1" x14ac:dyDescent="0.15">
      <c r="F300" s="31"/>
      <c r="G300" s="31"/>
      <c r="H300" s="31"/>
      <c r="I300" s="31"/>
    </row>
    <row r="301" spans="6:9" ht="15" customHeight="1" x14ac:dyDescent="0.15">
      <c r="F301" s="31"/>
      <c r="G301" s="31"/>
      <c r="H301" s="31"/>
      <c r="I301" s="31"/>
    </row>
    <row r="302" spans="6:9" ht="15" customHeight="1" x14ac:dyDescent="0.15">
      <c r="F302" s="31"/>
      <c r="G302" s="31"/>
      <c r="H302" s="31"/>
      <c r="I302" s="31"/>
    </row>
    <row r="303" spans="6:9" ht="15" customHeight="1" x14ac:dyDescent="0.15">
      <c r="F303" s="31"/>
      <c r="G303" s="31"/>
      <c r="H303" s="31"/>
      <c r="I303" s="31"/>
    </row>
    <row r="304" spans="6:9" ht="15" customHeight="1" x14ac:dyDescent="0.15">
      <c r="F304" s="31"/>
      <c r="G304" s="31"/>
      <c r="H304" s="31"/>
      <c r="I304" s="31"/>
    </row>
    <row r="305" spans="6:9" ht="15" customHeight="1" x14ac:dyDescent="0.15">
      <c r="F305" s="31"/>
      <c r="G305" s="31"/>
      <c r="H305" s="31"/>
      <c r="I305" s="31"/>
    </row>
    <row r="306" spans="6:9" ht="15" customHeight="1" x14ac:dyDescent="0.15">
      <c r="F306" s="31"/>
      <c r="G306" s="31"/>
      <c r="H306" s="31"/>
      <c r="I306" s="31"/>
    </row>
    <row r="307" spans="6:9" ht="15" customHeight="1" x14ac:dyDescent="0.15">
      <c r="F307" s="31"/>
      <c r="G307" s="31"/>
      <c r="H307" s="31"/>
      <c r="I307" s="31"/>
    </row>
    <row r="308" spans="6:9" ht="15" customHeight="1" x14ac:dyDescent="0.15">
      <c r="F308" s="31"/>
      <c r="G308" s="31"/>
      <c r="H308" s="31"/>
      <c r="I308" s="31"/>
    </row>
    <row r="309" spans="6:9" ht="15" customHeight="1" x14ac:dyDescent="0.15">
      <c r="F309" s="31"/>
      <c r="G309" s="31"/>
      <c r="H309" s="31"/>
      <c r="I309" s="31"/>
    </row>
    <row r="310" spans="6:9" ht="15" customHeight="1" x14ac:dyDescent="0.15">
      <c r="F310" s="31"/>
      <c r="G310" s="31"/>
      <c r="H310" s="31"/>
      <c r="I310" s="31"/>
    </row>
    <row r="311" spans="6:9" ht="15" customHeight="1" x14ac:dyDescent="0.15">
      <c r="F311" s="31"/>
      <c r="G311" s="31"/>
      <c r="H311" s="31"/>
      <c r="I311" s="31"/>
    </row>
    <row r="312" spans="6:9" ht="15" customHeight="1" x14ac:dyDescent="0.15">
      <c r="F312" s="31"/>
      <c r="G312" s="31"/>
      <c r="H312" s="31"/>
      <c r="I312" s="31"/>
    </row>
    <row r="313" spans="6:9" ht="15" customHeight="1" x14ac:dyDescent="0.15">
      <c r="F313" s="31"/>
      <c r="G313" s="31"/>
      <c r="H313" s="31"/>
      <c r="I313" s="31"/>
    </row>
    <row r="314" spans="6:9" ht="15" customHeight="1" x14ac:dyDescent="0.15">
      <c r="F314" s="31"/>
      <c r="G314" s="31"/>
      <c r="H314" s="31"/>
      <c r="I314" s="31"/>
    </row>
    <row r="315" spans="6:9" ht="15" customHeight="1" x14ac:dyDescent="0.15">
      <c r="F315" s="31"/>
      <c r="G315" s="31"/>
      <c r="H315" s="31"/>
      <c r="I315" s="31"/>
    </row>
    <row r="316" spans="6:9" ht="15" customHeight="1" x14ac:dyDescent="0.15">
      <c r="F316" s="31"/>
      <c r="G316" s="31"/>
      <c r="H316" s="31"/>
      <c r="I316" s="31"/>
    </row>
    <row r="317" spans="6:9" ht="15" customHeight="1" x14ac:dyDescent="0.15">
      <c r="F317" s="31"/>
      <c r="G317" s="31"/>
      <c r="H317" s="31"/>
      <c r="I317" s="31"/>
    </row>
    <row r="318" spans="6:9" ht="15" customHeight="1" x14ac:dyDescent="0.15">
      <c r="F318" s="31"/>
      <c r="G318" s="31"/>
      <c r="H318" s="31"/>
      <c r="I318" s="31"/>
    </row>
    <row r="319" spans="6:9" ht="15" customHeight="1" x14ac:dyDescent="0.15">
      <c r="F319" s="31"/>
      <c r="G319" s="31"/>
      <c r="H319" s="31"/>
      <c r="I319" s="31"/>
    </row>
    <row r="320" spans="6:9" ht="15" customHeight="1" x14ac:dyDescent="0.15">
      <c r="F320" s="31"/>
      <c r="G320" s="31"/>
      <c r="H320" s="31"/>
      <c r="I320" s="31"/>
    </row>
    <row r="321" spans="6:9" ht="15" customHeight="1" x14ac:dyDescent="0.15">
      <c r="F321" s="31"/>
      <c r="G321" s="31"/>
      <c r="H321" s="31"/>
      <c r="I321" s="31"/>
    </row>
    <row r="322" spans="6:9" ht="15" customHeight="1" x14ac:dyDescent="0.15">
      <c r="F322" s="31"/>
      <c r="G322" s="31"/>
      <c r="H322" s="31"/>
      <c r="I322" s="31"/>
    </row>
    <row r="323" spans="6:9" ht="15" customHeight="1" x14ac:dyDescent="0.15">
      <c r="F323" s="31"/>
      <c r="G323" s="31"/>
      <c r="H323" s="31"/>
      <c r="I323" s="31"/>
    </row>
    <row r="324" spans="6:9" ht="15" customHeight="1" x14ac:dyDescent="0.15">
      <c r="F324" s="31"/>
      <c r="G324" s="31"/>
      <c r="H324" s="31"/>
      <c r="I324" s="31"/>
    </row>
    <row r="325" spans="6:9" ht="15" customHeight="1" x14ac:dyDescent="0.15">
      <c r="F325" s="31"/>
      <c r="G325" s="31"/>
      <c r="H325" s="31"/>
      <c r="I325" s="31"/>
    </row>
    <row r="326" spans="6:9" ht="15" customHeight="1" x14ac:dyDescent="0.15">
      <c r="F326" s="31"/>
      <c r="G326" s="31"/>
      <c r="H326" s="31"/>
      <c r="I326" s="31"/>
    </row>
    <row r="327" spans="6:9" ht="15" customHeight="1" x14ac:dyDescent="0.15">
      <c r="F327" s="31"/>
      <c r="G327" s="31"/>
      <c r="H327" s="31"/>
      <c r="I327" s="31"/>
    </row>
    <row r="328" spans="6:9" ht="15" customHeight="1" x14ac:dyDescent="0.15">
      <c r="F328" s="31"/>
      <c r="G328" s="31"/>
      <c r="H328" s="31"/>
      <c r="I328" s="31"/>
    </row>
    <row r="329" spans="6:9" ht="15" customHeight="1" x14ac:dyDescent="0.15">
      <c r="F329" s="31"/>
      <c r="G329" s="31"/>
      <c r="H329" s="31"/>
      <c r="I329" s="31"/>
    </row>
    <row r="330" spans="6:9" ht="15" customHeight="1" x14ac:dyDescent="0.15">
      <c r="F330" s="31"/>
      <c r="G330" s="31"/>
      <c r="H330" s="31"/>
      <c r="I330" s="31"/>
    </row>
    <row r="331" spans="6:9" ht="15" customHeight="1" x14ac:dyDescent="0.15">
      <c r="F331" s="31"/>
      <c r="G331" s="31"/>
      <c r="H331" s="31"/>
      <c r="I331" s="31"/>
    </row>
    <row r="332" spans="6:9" ht="15" customHeight="1" x14ac:dyDescent="0.15">
      <c r="F332" s="31"/>
      <c r="G332" s="31"/>
      <c r="H332" s="31"/>
      <c r="I332" s="31"/>
    </row>
    <row r="333" spans="6:9" ht="15" customHeight="1" x14ac:dyDescent="0.15">
      <c r="F333" s="31"/>
      <c r="G333" s="31"/>
      <c r="H333" s="31"/>
      <c r="I333" s="31"/>
    </row>
    <row r="334" spans="6:9" ht="15" customHeight="1" x14ac:dyDescent="0.15">
      <c r="F334" s="31"/>
      <c r="G334" s="31"/>
      <c r="H334" s="31"/>
      <c r="I334" s="31"/>
    </row>
    <row r="335" spans="6:9" ht="15" customHeight="1" x14ac:dyDescent="0.15">
      <c r="F335" s="31"/>
      <c r="G335" s="31"/>
      <c r="H335" s="31"/>
      <c r="I335" s="31"/>
    </row>
    <row r="336" spans="6:9" ht="15" customHeight="1" x14ac:dyDescent="0.15">
      <c r="F336" s="31"/>
      <c r="G336" s="31"/>
      <c r="H336" s="31"/>
      <c r="I336" s="31"/>
    </row>
    <row r="337" spans="6:9" ht="15" customHeight="1" x14ac:dyDescent="0.15">
      <c r="F337" s="31"/>
      <c r="G337" s="31"/>
      <c r="H337" s="31"/>
      <c r="I337" s="31"/>
    </row>
    <row r="338" spans="6:9" ht="15" customHeight="1" x14ac:dyDescent="0.15">
      <c r="F338" s="31"/>
      <c r="G338" s="31"/>
      <c r="H338" s="31"/>
      <c r="I338" s="31"/>
    </row>
    <row r="339" spans="6:9" ht="15" customHeight="1" x14ac:dyDescent="0.15">
      <c r="F339" s="31"/>
      <c r="G339" s="31"/>
      <c r="H339" s="31"/>
      <c r="I339" s="31"/>
    </row>
    <row r="340" spans="6:9" ht="15" customHeight="1" x14ac:dyDescent="0.15">
      <c r="F340" s="31"/>
      <c r="G340" s="31"/>
      <c r="H340" s="31"/>
      <c r="I340" s="31"/>
    </row>
    <row r="341" spans="6:9" ht="15" customHeight="1" x14ac:dyDescent="0.15">
      <c r="F341" s="31"/>
      <c r="G341" s="31"/>
      <c r="H341" s="31"/>
      <c r="I341" s="31"/>
    </row>
    <row r="342" spans="6:9" ht="15" customHeight="1" x14ac:dyDescent="0.15">
      <c r="F342" s="31"/>
      <c r="G342" s="31"/>
      <c r="H342" s="31"/>
      <c r="I342" s="31"/>
    </row>
    <row r="343" spans="6:9" ht="15" customHeight="1" x14ac:dyDescent="0.15">
      <c r="F343" s="31"/>
      <c r="G343" s="31"/>
      <c r="H343" s="31"/>
      <c r="I343" s="31"/>
    </row>
    <row r="344" spans="6:9" ht="15" customHeight="1" x14ac:dyDescent="0.15">
      <c r="F344" s="31"/>
      <c r="G344" s="31"/>
      <c r="H344" s="31"/>
      <c r="I344" s="31"/>
    </row>
    <row r="345" spans="6:9" ht="15" customHeight="1" x14ac:dyDescent="0.15">
      <c r="F345" s="31"/>
      <c r="G345" s="31"/>
      <c r="H345" s="31"/>
      <c r="I345" s="31"/>
    </row>
    <row r="346" spans="6:9" ht="15" customHeight="1" x14ac:dyDescent="0.15">
      <c r="F346" s="31"/>
      <c r="G346" s="31"/>
      <c r="H346" s="31"/>
      <c r="I346" s="31"/>
    </row>
    <row r="347" spans="6:9" ht="15" customHeight="1" x14ac:dyDescent="0.15">
      <c r="F347" s="31"/>
      <c r="G347" s="31"/>
      <c r="H347" s="31"/>
      <c r="I347" s="31"/>
    </row>
    <row r="348" spans="6:9" ht="15" customHeight="1" x14ac:dyDescent="0.15">
      <c r="F348" s="31"/>
      <c r="G348" s="31"/>
      <c r="H348" s="31"/>
      <c r="I348" s="31"/>
    </row>
    <row r="349" spans="6:9" ht="15" customHeight="1" x14ac:dyDescent="0.15">
      <c r="F349" s="31"/>
      <c r="G349" s="31"/>
      <c r="H349" s="31"/>
      <c r="I349" s="31"/>
    </row>
    <row r="350" spans="6:9" ht="15" customHeight="1" x14ac:dyDescent="0.15">
      <c r="F350" s="31"/>
      <c r="G350" s="31"/>
      <c r="H350" s="31"/>
      <c r="I350" s="31"/>
    </row>
    <row r="351" spans="6:9" ht="15" customHeight="1" x14ac:dyDescent="0.15">
      <c r="F351" s="31"/>
      <c r="G351" s="31"/>
      <c r="H351" s="31"/>
      <c r="I351" s="31"/>
    </row>
    <row r="352" spans="6:9" ht="15" customHeight="1" x14ac:dyDescent="0.15">
      <c r="F352" s="31"/>
      <c r="G352" s="31"/>
      <c r="H352" s="31"/>
      <c r="I352" s="31"/>
    </row>
    <row r="353" spans="6:9" ht="15" customHeight="1" x14ac:dyDescent="0.15">
      <c r="F353" s="31"/>
      <c r="G353" s="31"/>
      <c r="H353" s="31"/>
      <c r="I353" s="31"/>
    </row>
    <row r="354" spans="6:9" ht="15" customHeight="1" x14ac:dyDescent="0.15">
      <c r="F354" s="31"/>
      <c r="G354" s="31"/>
      <c r="H354" s="31"/>
      <c r="I354" s="31"/>
    </row>
    <row r="355" spans="6:9" ht="15" customHeight="1" x14ac:dyDescent="0.15">
      <c r="F355" s="31"/>
      <c r="G355" s="31"/>
      <c r="H355" s="31"/>
      <c r="I355" s="31"/>
    </row>
    <row r="356" spans="6:9" ht="15" customHeight="1" x14ac:dyDescent="0.15">
      <c r="F356" s="31"/>
      <c r="G356" s="31"/>
      <c r="H356" s="31"/>
      <c r="I356" s="31"/>
    </row>
    <row r="357" spans="6:9" ht="15" customHeight="1" x14ac:dyDescent="0.15">
      <c r="F357" s="31"/>
      <c r="G357" s="31"/>
      <c r="H357" s="31"/>
      <c r="I357" s="31"/>
    </row>
    <row r="358" spans="6:9" ht="15" customHeight="1" x14ac:dyDescent="0.15">
      <c r="F358" s="31"/>
      <c r="G358" s="31"/>
      <c r="H358" s="31"/>
      <c r="I358" s="31"/>
    </row>
    <row r="359" spans="6:9" ht="15" customHeight="1" x14ac:dyDescent="0.15">
      <c r="F359" s="31"/>
      <c r="G359" s="31"/>
      <c r="H359" s="31"/>
      <c r="I359" s="31"/>
    </row>
    <row r="360" spans="6:9" ht="15" customHeight="1" x14ac:dyDescent="0.15">
      <c r="F360" s="31"/>
      <c r="G360" s="31"/>
      <c r="H360" s="31"/>
      <c r="I360" s="31"/>
    </row>
    <row r="361" spans="6:9" ht="15" customHeight="1" x14ac:dyDescent="0.15">
      <c r="F361" s="31"/>
      <c r="G361" s="31"/>
      <c r="H361" s="31"/>
      <c r="I361" s="31"/>
    </row>
    <row r="362" spans="6:9" ht="15" customHeight="1" x14ac:dyDescent="0.15">
      <c r="F362" s="31"/>
      <c r="G362" s="31"/>
      <c r="H362" s="31"/>
      <c r="I362" s="31"/>
    </row>
    <row r="363" spans="6:9" ht="15" customHeight="1" x14ac:dyDescent="0.15">
      <c r="F363" s="31"/>
      <c r="G363" s="31"/>
      <c r="H363" s="31"/>
      <c r="I363" s="31"/>
    </row>
    <row r="364" spans="6:9" ht="15" customHeight="1" x14ac:dyDescent="0.15">
      <c r="F364" s="31"/>
      <c r="G364" s="31"/>
      <c r="H364" s="31"/>
      <c r="I364" s="31"/>
    </row>
    <row r="365" spans="6:9" ht="15" customHeight="1" x14ac:dyDescent="0.15">
      <c r="F365" s="31"/>
      <c r="G365" s="31"/>
      <c r="H365" s="31"/>
      <c r="I365" s="31"/>
    </row>
    <row r="366" spans="6:9" ht="15" customHeight="1" x14ac:dyDescent="0.15">
      <c r="F366" s="31"/>
      <c r="G366" s="31"/>
      <c r="H366" s="31"/>
      <c r="I366" s="31"/>
    </row>
    <row r="367" spans="6:9" ht="15" customHeight="1" x14ac:dyDescent="0.15">
      <c r="F367" s="31"/>
      <c r="G367" s="31"/>
      <c r="H367" s="31"/>
      <c r="I367" s="31"/>
    </row>
    <row r="368" spans="6:9" ht="15" customHeight="1" x14ac:dyDescent="0.15">
      <c r="F368" s="31"/>
      <c r="G368" s="31"/>
      <c r="H368" s="31"/>
      <c r="I368" s="31"/>
    </row>
    <row r="369" spans="6:9" ht="15" customHeight="1" x14ac:dyDescent="0.15">
      <c r="F369" s="31"/>
      <c r="G369" s="31"/>
      <c r="H369" s="31"/>
      <c r="I369" s="31"/>
    </row>
    <row r="370" spans="6:9" ht="15" customHeight="1" x14ac:dyDescent="0.15">
      <c r="F370" s="31"/>
      <c r="G370" s="31"/>
      <c r="H370" s="31"/>
      <c r="I370" s="31"/>
    </row>
    <row r="371" spans="6:9" ht="15" customHeight="1" x14ac:dyDescent="0.15">
      <c r="F371" s="31"/>
      <c r="G371" s="31"/>
      <c r="H371" s="31"/>
      <c r="I371" s="31"/>
    </row>
    <row r="372" spans="6:9" ht="15" customHeight="1" x14ac:dyDescent="0.15">
      <c r="F372" s="31"/>
      <c r="G372" s="31"/>
      <c r="H372" s="31"/>
      <c r="I372" s="31"/>
    </row>
    <row r="373" spans="6:9" ht="15" customHeight="1" x14ac:dyDescent="0.15">
      <c r="F373" s="31"/>
      <c r="G373" s="31"/>
      <c r="H373" s="31"/>
      <c r="I373" s="31"/>
    </row>
    <row r="374" spans="6:9" ht="15" customHeight="1" x14ac:dyDescent="0.15">
      <c r="F374" s="31"/>
      <c r="G374" s="31"/>
      <c r="H374" s="31"/>
      <c r="I374" s="31"/>
    </row>
    <row r="375" spans="6:9" ht="15" customHeight="1" x14ac:dyDescent="0.15">
      <c r="F375" s="31"/>
      <c r="G375" s="31"/>
      <c r="H375" s="31"/>
      <c r="I375" s="31"/>
    </row>
    <row r="376" spans="6:9" ht="15" customHeight="1" x14ac:dyDescent="0.15">
      <c r="F376" s="31"/>
      <c r="G376" s="31"/>
      <c r="H376" s="31"/>
      <c r="I376" s="31"/>
    </row>
    <row r="377" spans="6:9" ht="15" customHeight="1" x14ac:dyDescent="0.15">
      <c r="F377" s="31"/>
      <c r="G377" s="31"/>
      <c r="H377" s="31"/>
      <c r="I377" s="31"/>
    </row>
    <row r="378" spans="6:9" ht="15" customHeight="1" x14ac:dyDescent="0.15">
      <c r="F378" s="31"/>
      <c r="G378" s="31"/>
      <c r="H378" s="31"/>
      <c r="I378" s="31"/>
    </row>
    <row r="379" spans="6:9" ht="15" customHeight="1" x14ac:dyDescent="0.15">
      <c r="F379" s="31"/>
      <c r="G379" s="31"/>
      <c r="H379" s="31"/>
      <c r="I379" s="31"/>
    </row>
    <row r="380" spans="6:9" ht="15" customHeight="1" x14ac:dyDescent="0.15">
      <c r="F380" s="31"/>
      <c r="G380" s="31"/>
      <c r="H380" s="31"/>
      <c r="I380" s="31"/>
    </row>
    <row r="381" spans="6:9" ht="15" customHeight="1" x14ac:dyDescent="0.15">
      <c r="F381" s="31"/>
      <c r="G381" s="31"/>
      <c r="H381" s="31"/>
      <c r="I381" s="31"/>
    </row>
    <row r="382" spans="6:9" ht="15" customHeight="1" x14ac:dyDescent="0.15">
      <c r="F382" s="31"/>
      <c r="G382" s="31"/>
      <c r="H382" s="31"/>
      <c r="I382" s="31"/>
    </row>
    <row r="383" spans="6:9" ht="15" customHeight="1" x14ac:dyDescent="0.15">
      <c r="F383" s="31"/>
      <c r="G383" s="31"/>
      <c r="H383" s="31"/>
      <c r="I383" s="31"/>
    </row>
    <row r="384" spans="6:9" ht="15" customHeight="1" x14ac:dyDescent="0.15">
      <c r="F384" s="31"/>
      <c r="G384" s="31"/>
      <c r="H384" s="31"/>
      <c r="I384" s="31"/>
    </row>
    <row r="385" spans="6:9" ht="15" customHeight="1" x14ac:dyDescent="0.15">
      <c r="F385" s="31"/>
      <c r="G385" s="31"/>
      <c r="H385" s="31"/>
      <c r="I385" s="31"/>
    </row>
    <row r="386" spans="6:9" ht="15" customHeight="1" x14ac:dyDescent="0.15">
      <c r="F386" s="31"/>
      <c r="G386" s="31"/>
      <c r="H386" s="31"/>
      <c r="I386" s="31"/>
    </row>
    <row r="387" spans="6:9" ht="15" customHeight="1" x14ac:dyDescent="0.15">
      <c r="F387" s="31"/>
      <c r="G387" s="31"/>
      <c r="H387" s="31"/>
      <c r="I387" s="31"/>
    </row>
    <row r="388" spans="6:9" ht="15" customHeight="1" x14ac:dyDescent="0.15">
      <c r="F388" s="31"/>
      <c r="G388" s="31"/>
      <c r="H388" s="31"/>
      <c r="I388" s="31"/>
    </row>
    <row r="389" spans="6:9" ht="15" customHeight="1" x14ac:dyDescent="0.15">
      <c r="F389" s="31"/>
      <c r="G389" s="31"/>
      <c r="H389" s="31"/>
      <c r="I389" s="31"/>
    </row>
    <row r="390" spans="6:9" ht="15" customHeight="1" x14ac:dyDescent="0.15">
      <c r="F390" s="31"/>
      <c r="G390" s="31"/>
      <c r="H390" s="31"/>
      <c r="I390" s="31"/>
    </row>
    <row r="391" spans="6:9" ht="15" customHeight="1" x14ac:dyDescent="0.15">
      <c r="F391" s="31"/>
      <c r="G391" s="31"/>
      <c r="H391" s="31"/>
      <c r="I391" s="31"/>
    </row>
    <row r="392" spans="6:9" ht="15" customHeight="1" x14ac:dyDescent="0.15">
      <c r="F392" s="31"/>
      <c r="G392" s="31"/>
      <c r="H392" s="31"/>
      <c r="I392" s="31"/>
    </row>
    <row r="393" spans="6:9" ht="15" customHeight="1" x14ac:dyDescent="0.15">
      <c r="F393" s="31"/>
      <c r="G393" s="31"/>
      <c r="H393" s="31"/>
      <c r="I393" s="31"/>
    </row>
    <row r="394" spans="6:9" ht="15" customHeight="1" x14ac:dyDescent="0.15">
      <c r="F394" s="31"/>
      <c r="G394" s="31"/>
      <c r="H394" s="31"/>
      <c r="I394" s="31"/>
    </row>
    <row r="395" spans="6:9" ht="15" customHeight="1" x14ac:dyDescent="0.15">
      <c r="F395" s="31"/>
      <c r="G395" s="31"/>
      <c r="H395" s="31"/>
      <c r="I395" s="31"/>
    </row>
    <row r="396" spans="6:9" ht="15" customHeight="1" x14ac:dyDescent="0.15">
      <c r="F396" s="31"/>
      <c r="G396" s="31"/>
      <c r="H396" s="31"/>
      <c r="I396" s="31"/>
    </row>
    <row r="397" spans="6:9" ht="15" customHeight="1" x14ac:dyDescent="0.15">
      <c r="F397" s="31"/>
      <c r="G397" s="31"/>
      <c r="H397" s="31"/>
      <c r="I397" s="31"/>
    </row>
    <row r="398" spans="6:9" ht="15" customHeight="1" x14ac:dyDescent="0.15">
      <c r="F398" s="31"/>
      <c r="G398" s="31"/>
      <c r="H398" s="31"/>
      <c r="I398" s="31"/>
    </row>
    <row r="399" spans="6:9" ht="15" customHeight="1" x14ac:dyDescent="0.15">
      <c r="F399" s="31"/>
      <c r="G399" s="31"/>
      <c r="H399" s="31"/>
      <c r="I399" s="31"/>
    </row>
    <row r="400" spans="6:9" ht="15" customHeight="1" x14ac:dyDescent="0.15">
      <c r="F400" s="31"/>
      <c r="G400" s="31"/>
      <c r="H400" s="31"/>
      <c r="I400" s="31"/>
    </row>
    <row r="401" spans="6:9" ht="15" customHeight="1" x14ac:dyDescent="0.15">
      <c r="F401" s="31"/>
      <c r="G401" s="31"/>
      <c r="H401" s="31"/>
      <c r="I401" s="31"/>
    </row>
    <row r="402" spans="6:9" ht="15" customHeight="1" x14ac:dyDescent="0.15">
      <c r="F402" s="31"/>
      <c r="G402" s="31"/>
      <c r="H402" s="31"/>
      <c r="I402" s="31"/>
    </row>
    <row r="403" spans="6:9" ht="15" customHeight="1" x14ac:dyDescent="0.15">
      <c r="F403" s="31"/>
      <c r="G403" s="31"/>
      <c r="H403" s="31"/>
      <c r="I403" s="31"/>
    </row>
    <row r="404" spans="6:9" ht="15" customHeight="1" x14ac:dyDescent="0.15">
      <c r="F404" s="31"/>
      <c r="G404" s="31"/>
      <c r="H404" s="31"/>
      <c r="I404" s="31"/>
    </row>
    <row r="405" spans="6:9" ht="15" customHeight="1" x14ac:dyDescent="0.15">
      <c r="F405" s="31"/>
      <c r="G405" s="31"/>
      <c r="H405" s="31"/>
      <c r="I405" s="31"/>
    </row>
    <row r="406" spans="6:9" ht="15" customHeight="1" x14ac:dyDescent="0.15">
      <c r="F406" s="31"/>
      <c r="G406" s="31"/>
      <c r="H406" s="31"/>
      <c r="I406" s="31"/>
    </row>
    <row r="407" spans="6:9" ht="15" customHeight="1" x14ac:dyDescent="0.15">
      <c r="F407" s="31"/>
      <c r="G407" s="31"/>
      <c r="H407" s="31"/>
      <c r="I407" s="31"/>
    </row>
    <row r="408" spans="6:9" ht="15" customHeight="1" x14ac:dyDescent="0.15">
      <c r="F408" s="31"/>
      <c r="G408" s="31"/>
      <c r="H408" s="31"/>
      <c r="I408" s="31"/>
    </row>
    <row r="409" spans="6:9" ht="15" customHeight="1" x14ac:dyDescent="0.15">
      <c r="F409" s="31"/>
      <c r="G409" s="31"/>
      <c r="H409" s="31"/>
      <c r="I409" s="31"/>
    </row>
    <row r="410" spans="6:9" ht="15" customHeight="1" x14ac:dyDescent="0.15">
      <c r="F410" s="31"/>
      <c r="G410" s="31"/>
      <c r="H410" s="31"/>
      <c r="I410" s="31"/>
    </row>
    <row r="411" spans="6:9" ht="15" customHeight="1" x14ac:dyDescent="0.15">
      <c r="F411" s="31"/>
      <c r="G411" s="31"/>
      <c r="H411" s="31"/>
      <c r="I411" s="31"/>
    </row>
    <row r="412" spans="6:9" ht="15" customHeight="1" x14ac:dyDescent="0.15">
      <c r="F412" s="31"/>
      <c r="G412" s="31"/>
      <c r="H412" s="31"/>
      <c r="I412" s="31"/>
    </row>
    <row r="413" spans="6:9" ht="15" customHeight="1" x14ac:dyDescent="0.15">
      <c r="F413" s="31"/>
      <c r="G413" s="31"/>
      <c r="H413" s="31"/>
      <c r="I413" s="31"/>
    </row>
    <row r="414" spans="6:9" ht="15" customHeight="1" x14ac:dyDescent="0.15">
      <c r="F414" s="31"/>
      <c r="G414" s="31"/>
      <c r="H414" s="31"/>
      <c r="I414" s="31"/>
    </row>
    <row r="415" spans="6:9" ht="15" customHeight="1" x14ac:dyDescent="0.15">
      <c r="F415" s="31"/>
      <c r="G415" s="31"/>
      <c r="H415" s="31"/>
      <c r="I415" s="31"/>
    </row>
    <row r="416" spans="6:9" ht="15" customHeight="1" x14ac:dyDescent="0.15">
      <c r="F416" s="31"/>
      <c r="G416" s="31"/>
      <c r="H416" s="31"/>
      <c r="I416" s="31"/>
    </row>
    <row r="417" spans="6:9" ht="15" customHeight="1" x14ac:dyDescent="0.15">
      <c r="F417" s="31"/>
      <c r="G417" s="31"/>
      <c r="H417" s="31"/>
      <c r="I417" s="31"/>
    </row>
    <row r="418" spans="6:9" ht="15" customHeight="1" x14ac:dyDescent="0.15">
      <c r="F418" s="31"/>
      <c r="G418" s="31"/>
      <c r="H418" s="31"/>
      <c r="I418" s="31"/>
    </row>
    <row r="419" spans="6:9" ht="15" customHeight="1" x14ac:dyDescent="0.15">
      <c r="F419" s="31"/>
      <c r="G419" s="31"/>
      <c r="H419" s="31"/>
      <c r="I419" s="31"/>
    </row>
    <row r="420" spans="6:9" ht="15" customHeight="1" x14ac:dyDescent="0.15">
      <c r="F420" s="31"/>
      <c r="G420" s="31"/>
      <c r="H420" s="31"/>
      <c r="I420" s="31"/>
    </row>
    <row r="421" spans="6:9" ht="15" customHeight="1" x14ac:dyDescent="0.15">
      <c r="F421" s="31"/>
      <c r="G421" s="31"/>
      <c r="H421" s="31"/>
      <c r="I421" s="31"/>
    </row>
    <row r="422" spans="6:9" ht="15" customHeight="1" x14ac:dyDescent="0.15">
      <c r="F422" s="31"/>
      <c r="G422" s="31"/>
      <c r="H422" s="31"/>
      <c r="I422" s="31"/>
    </row>
    <row r="423" spans="6:9" ht="15" customHeight="1" x14ac:dyDescent="0.15">
      <c r="F423" s="31"/>
      <c r="G423" s="31"/>
      <c r="H423" s="31"/>
      <c r="I423" s="31"/>
    </row>
    <row r="424" spans="6:9" ht="15" customHeight="1" x14ac:dyDescent="0.15">
      <c r="F424" s="31"/>
      <c r="G424" s="31"/>
      <c r="H424" s="31"/>
      <c r="I424" s="31"/>
    </row>
    <row r="425" spans="6:9" ht="15" customHeight="1" x14ac:dyDescent="0.15">
      <c r="F425" s="31"/>
      <c r="G425" s="31"/>
      <c r="H425" s="31"/>
      <c r="I425" s="31"/>
    </row>
    <row r="426" spans="6:9" ht="15" customHeight="1" x14ac:dyDescent="0.15">
      <c r="F426" s="31"/>
      <c r="G426" s="31"/>
      <c r="H426" s="31"/>
      <c r="I426" s="31"/>
    </row>
    <row r="427" spans="6:9" ht="15" customHeight="1" x14ac:dyDescent="0.15">
      <c r="F427" s="31"/>
      <c r="G427" s="31"/>
      <c r="H427" s="31"/>
      <c r="I427" s="31"/>
    </row>
    <row r="428" spans="6:9" ht="15" customHeight="1" x14ac:dyDescent="0.15">
      <c r="F428" s="31"/>
      <c r="G428" s="31"/>
      <c r="H428" s="31"/>
      <c r="I428" s="31"/>
    </row>
    <row r="429" spans="6:9" ht="15" customHeight="1" x14ac:dyDescent="0.15">
      <c r="F429" s="31"/>
      <c r="G429" s="31"/>
      <c r="H429" s="31"/>
      <c r="I429" s="31"/>
    </row>
    <row r="430" spans="6:9" ht="15" customHeight="1" x14ac:dyDescent="0.15">
      <c r="F430" s="31"/>
      <c r="G430" s="31"/>
      <c r="H430" s="31"/>
      <c r="I430" s="31"/>
    </row>
    <row r="431" spans="6:9" ht="15" customHeight="1" x14ac:dyDescent="0.15">
      <c r="F431" s="31"/>
      <c r="G431" s="31"/>
      <c r="H431" s="31"/>
      <c r="I431" s="31"/>
    </row>
    <row r="432" spans="6:9" ht="15" customHeight="1" x14ac:dyDescent="0.15">
      <c r="F432" s="31"/>
      <c r="G432" s="31"/>
      <c r="H432" s="31"/>
      <c r="I432" s="31"/>
    </row>
    <row r="433" spans="6:9" ht="15" customHeight="1" x14ac:dyDescent="0.15">
      <c r="F433" s="31"/>
      <c r="G433" s="31"/>
      <c r="H433" s="31"/>
      <c r="I433" s="31"/>
    </row>
    <row r="434" spans="6:9" ht="15" customHeight="1" x14ac:dyDescent="0.15">
      <c r="F434" s="31"/>
      <c r="G434" s="31"/>
      <c r="H434" s="31"/>
      <c r="I434" s="31"/>
    </row>
    <row r="435" spans="6:9" ht="15" customHeight="1" x14ac:dyDescent="0.15">
      <c r="F435" s="31"/>
      <c r="G435" s="31"/>
      <c r="H435" s="31"/>
      <c r="I435" s="31"/>
    </row>
    <row r="436" spans="6:9" ht="15" customHeight="1" x14ac:dyDescent="0.15">
      <c r="F436" s="31"/>
      <c r="G436" s="31"/>
      <c r="H436" s="31"/>
      <c r="I436" s="31"/>
    </row>
    <row r="437" spans="6:9" ht="15" customHeight="1" x14ac:dyDescent="0.15">
      <c r="F437" s="31"/>
      <c r="G437" s="31"/>
      <c r="H437" s="31"/>
      <c r="I437" s="31"/>
    </row>
    <row r="438" spans="6:9" ht="15" customHeight="1" x14ac:dyDescent="0.15">
      <c r="F438" s="31"/>
      <c r="G438" s="31"/>
      <c r="H438" s="31"/>
      <c r="I438" s="31"/>
    </row>
    <row r="439" spans="6:9" ht="15" customHeight="1" x14ac:dyDescent="0.15">
      <c r="F439" s="31"/>
      <c r="G439" s="31"/>
      <c r="H439" s="31"/>
      <c r="I439" s="31"/>
    </row>
    <row r="440" spans="6:9" ht="15" customHeight="1" x14ac:dyDescent="0.15">
      <c r="F440" s="31"/>
      <c r="G440" s="31"/>
      <c r="H440" s="31"/>
      <c r="I440" s="31"/>
    </row>
    <row r="441" spans="6:9" ht="15" customHeight="1" x14ac:dyDescent="0.15">
      <c r="F441" s="31"/>
      <c r="G441" s="31"/>
      <c r="H441" s="31"/>
      <c r="I441" s="31"/>
    </row>
    <row r="442" spans="6:9" ht="15" customHeight="1" x14ac:dyDescent="0.15">
      <c r="F442" s="31"/>
      <c r="G442" s="31"/>
      <c r="H442" s="31"/>
      <c r="I442" s="31"/>
    </row>
    <row r="443" spans="6:9" ht="15" customHeight="1" x14ac:dyDescent="0.15">
      <c r="F443" s="31"/>
      <c r="G443" s="31"/>
      <c r="H443" s="31"/>
      <c r="I443" s="31"/>
    </row>
    <row r="444" spans="6:9" ht="15" customHeight="1" x14ac:dyDescent="0.15">
      <c r="F444" s="31"/>
      <c r="G444" s="31"/>
      <c r="H444" s="31"/>
      <c r="I444" s="31"/>
    </row>
    <row r="445" spans="6:9" ht="15" customHeight="1" x14ac:dyDescent="0.15">
      <c r="F445" s="31"/>
      <c r="G445" s="31"/>
      <c r="H445" s="31"/>
      <c r="I445" s="31"/>
    </row>
    <row r="446" spans="6:9" ht="15" customHeight="1" x14ac:dyDescent="0.15">
      <c r="F446" s="31"/>
      <c r="G446" s="31"/>
      <c r="H446" s="31"/>
      <c r="I446" s="31"/>
    </row>
    <row r="447" spans="6:9" ht="15" customHeight="1" x14ac:dyDescent="0.15">
      <c r="F447" s="31"/>
      <c r="G447" s="31"/>
      <c r="H447" s="31"/>
      <c r="I447" s="31"/>
    </row>
    <row r="448" spans="6:9" ht="15" customHeight="1" x14ac:dyDescent="0.15">
      <c r="F448" s="31"/>
      <c r="G448" s="31"/>
      <c r="H448" s="31"/>
      <c r="I448" s="31"/>
    </row>
    <row r="449" spans="6:9" ht="15" customHeight="1" x14ac:dyDescent="0.15">
      <c r="F449" s="31"/>
      <c r="G449" s="31"/>
      <c r="H449" s="31"/>
      <c r="I449" s="31"/>
    </row>
    <row r="450" spans="6:9" ht="15" customHeight="1" x14ac:dyDescent="0.15">
      <c r="F450" s="31"/>
      <c r="G450" s="31"/>
      <c r="H450" s="31"/>
      <c r="I450" s="31"/>
    </row>
    <row r="451" spans="6:9" ht="15" customHeight="1" x14ac:dyDescent="0.15">
      <c r="F451" s="31"/>
      <c r="G451" s="31"/>
      <c r="H451" s="31"/>
      <c r="I451" s="31"/>
    </row>
    <row r="452" spans="6:9" ht="15" customHeight="1" x14ac:dyDescent="0.15">
      <c r="F452" s="31"/>
      <c r="G452" s="31"/>
      <c r="H452" s="31"/>
      <c r="I452" s="31"/>
    </row>
    <row r="453" spans="6:9" ht="15" customHeight="1" x14ac:dyDescent="0.15">
      <c r="F453" s="31"/>
      <c r="G453" s="31"/>
      <c r="H453" s="31"/>
      <c r="I453" s="31"/>
    </row>
    <row r="454" spans="6:9" ht="15" customHeight="1" x14ac:dyDescent="0.15">
      <c r="F454" s="31"/>
      <c r="G454" s="31"/>
      <c r="H454" s="31"/>
      <c r="I454" s="31"/>
    </row>
    <row r="455" spans="6:9" ht="15" customHeight="1" x14ac:dyDescent="0.15">
      <c r="F455" s="31"/>
      <c r="G455" s="31"/>
      <c r="H455" s="31"/>
      <c r="I455" s="31"/>
    </row>
    <row r="456" spans="6:9" ht="15" customHeight="1" x14ac:dyDescent="0.15">
      <c r="F456" s="31"/>
      <c r="G456" s="31"/>
      <c r="H456" s="31"/>
      <c r="I456" s="31"/>
    </row>
    <row r="457" spans="6:9" ht="15" customHeight="1" x14ac:dyDescent="0.15">
      <c r="F457" s="31"/>
      <c r="G457" s="31"/>
      <c r="H457" s="31"/>
      <c r="I457" s="31"/>
    </row>
    <row r="458" spans="6:9" ht="15" customHeight="1" x14ac:dyDescent="0.15">
      <c r="F458" s="31"/>
      <c r="G458" s="31"/>
      <c r="H458" s="31"/>
      <c r="I458" s="31"/>
    </row>
    <row r="459" spans="6:9" ht="15" customHeight="1" x14ac:dyDescent="0.15">
      <c r="F459" s="31"/>
      <c r="G459" s="31"/>
      <c r="H459" s="31"/>
      <c r="I459" s="31"/>
    </row>
    <row r="460" spans="6:9" ht="15" customHeight="1" x14ac:dyDescent="0.15">
      <c r="F460" s="31"/>
      <c r="G460" s="31"/>
      <c r="H460" s="31"/>
      <c r="I460" s="31"/>
    </row>
    <row r="461" spans="6:9" ht="15" customHeight="1" x14ac:dyDescent="0.15">
      <c r="F461" s="31"/>
      <c r="G461" s="31"/>
      <c r="H461" s="31"/>
      <c r="I461" s="31"/>
    </row>
    <row r="462" spans="6:9" ht="15" customHeight="1" x14ac:dyDescent="0.15">
      <c r="F462" s="31"/>
      <c r="G462" s="31"/>
      <c r="H462" s="31"/>
      <c r="I462" s="31"/>
    </row>
    <row r="463" spans="6:9" ht="15" customHeight="1" x14ac:dyDescent="0.15">
      <c r="F463" s="31"/>
      <c r="G463" s="31"/>
      <c r="H463" s="31"/>
      <c r="I463" s="31"/>
    </row>
    <row r="464" spans="6:9" ht="15" customHeight="1" x14ac:dyDescent="0.15">
      <c r="F464" s="31"/>
      <c r="G464" s="31"/>
      <c r="H464" s="31"/>
      <c r="I464" s="31"/>
    </row>
    <row r="465" spans="6:9" ht="15" customHeight="1" x14ac:dyDescent="0.15">
      <c r="F465" s="31"/>
      <c r="G465" s="31"/>
      <c r="H465" s="31"/>
      <c r="I465" s="31"/>
    </row>
    <row r="466" spans="6:9" ht="15" customHeight="1" x14ac:dyDescent="0.15">
      <c r="F466" s="31"/>
      <c r="G466" s="31"/>
      <c r="H466" s="31"/>
      <c r="I466" s="31"/>
    </row>
    <row r="467" spans="6:9" ht="15" customHeight="1" x14ac:dyDescent="0.15">
      <c r="F467" s="31"/>
      <c r="G467" s="31"/>
      <c r="H467" s="31"/>
      <c r="I467" s="31"/>
    </row>
    <row r="468" spans="6:9" ht="15" customHeight="1" x14ac:dyDescent="0.15">
      <c r="F468" s="31"/>
      <c r="G468" s="31"/>
      <c r="H468" s="31"/>
      <c r="I468" s="31"/>
    </row>
    <row r="469" spans="6:9" ht="15" customHeight="1" x14ac:dyDescent="0.15">
      <c r="F469" s="31"/>
      <c r="G469" s="31"/>
      <c r="H469" s="31"/>
      <c r="I469" s="31"/>
    </row>
    <row r="470" spans="6:9" ht="15" customHeight="1" x14ac:dyDescent="0.15">
      <c r="F470" s="31"/>
      <c r="G470" s="31"/>
      <c r="H470" s="31"/>
      <c r="I470" s="31"/>
    </row>
    <row r="471" spans="6:9" ht="15" customHeight="1" x14ac:dyDescent="0.15">
      <c r="F471" s="31"/>
      <c r="G471" s="31"/>
      <c r="H471" s="31"/>
      <c r="I471" s="31"/>
    </row>
    <row r="472" spans="6:9" ht="15" customHeight="1" x14ac:dyDescent="0.15">
      <c r="F472" s="31"/>
      <c r="G472" s="31"/>
      <c r="H472" s="31"/>
      <c r="I472" s="31"/>
    </row>
    <row r="473" spans="6:9" ht="15" customHeight="1" x14ac:dyDescent="0.15">
      <c r="F473" s="31"/>
      <c r="G473" s="31"/>
      <c r="H473" s="31"/>
      <c r="I473" s="31"/>
    </row>
    <row r="474" spans="6:9" ht="15" customHeight="1" x14ac:dyDescent="0.15">
      <c r="F474" s="31"/>
      <c r="G474" s="31"/>
      <c r="H474" s="31"/>
      <c r="I474" s="31"/>
    </row>
    <row r="475" spans="6:9" ht="15" customHeight="1" x14ac:dyDescent="0.15">
      <c r="F475" s="31"/>
      <c r="G475" s="31"/>
      <c r="H475" s="31"/>
      <c r="I475" s="31"/>
    </row>
    <row r="476" spans="6:9" ht="15" customHeight="1" x14ac:dyDescent="0.15">
      <c r="F476" s="31"/>
      <c r="G476" s="31"/>
      <c r="H476" s="31"/>
      <c r="I476" s="31"/>
    </row>
    <row r="477" spans="6:9" ht="15" customHeight="1" x14ac:dyDescent="0.15">
      <c r="F477" s="31"/>
      <c r="G477" s="31"/>
      <c r="H477" s="31"/>
      <c r="I477" s="31"/>
    </row>
    <row r="478" spans="6:9" ht="15" customHeight="1" x14ac:dyDescent="0.15">
      <c r="F478" s="31"/>
      <c r="G478" s="31"/>
      <c r="H478" s="31"/>
      <c r="I478" s="31"/>
    </row>
    <row r="479" spans="6:9" ht="15" customHeight="1" x14ac:dyDescent="0.15">
      <c r="F479" s="31"/>
      <c r="G479" s="31"/>
      <c r="H479" s="31"/>
      <c r="I479" s="31"/>
    </row>
    <row r="480" spans="6:9" ht="15" customHeight="1" x14ac:dyDescent="0.15">
      <c r="F480" s="31"/>
      <c r="G480" s="31"/>
      <c r="H480" s="31"/>
      <c r="I480" s="31"/>
    </row>
    <row r="481" spans="6:9" ht="15" customHeight="1" x14ac:dyDescent="0.15">
      <c r="F481" s="31"/>
      <c r="G481" s="31"/>
      <c r="H481" s="31"/>
      <c r="I481" s="31"/>
    </row>
    <row r="482" spans="6:9" ht="15" customHeight="1" x14ac:dyDescent="0.15">
      <c r="F482" s="31"/>
      <c r="G482" s="31"/>
      <c r="H482" s="31"/>
      <c r="I482" s="31"/>
    </row>
    <row r="483" spans="6:9" ht="15" customHeight="1" x14ac:dyDescent="0.15">
      <c r="F483" s="31"/>
      <c r="G483" s="31"/>
      <c r="H483" s="31"/>
      <c r="I483" s="31"/>
    </row>
    <row r="484" spans="6:9" ht="15" customHeight="1" x14ac:dyDescent="0.15">
      <c r="F484" s="31"/>
      <c r="G484" s="31"/>
      <c r="H484" s="31"/>
      <c r="I484" s="31"/>
    </row>
    <row r="485" spans="6:9" ht="15" customHeight="1" x14ac:dyDescent="0.15">
      <c r="F485" s="31"/>
      <c r="G485" s="31"/>
      <c r="H485" s="31"/>
      <c r="I485" s="31"/>
    </row>
    <row r="486" spans="6:9" ht="15" customHeight="1" x14ac:dyDescent="0.15">
      <c r="F486" s="31"/>
      <c r="G486" s="31"/>
      <c r="H486" s="31"/>
      <c r="I486" s="31"/>
    </row>
    <row r="487" spans="6:9" ht="15" customHeight="1" x14ac:dyDescent="0.15">
      <c r="F487" s="31"/>
      <c r="G487" s="31"/>
      <c r="H487" s="31"/>
      <c r="I487" s="31"/>
    </row>
    <row r="488" spans="6:9" ht="15" customHeight="1" x14ac:dyDescent="0.15">
      <c r="F488" s="31"/>
      <c r="G488" s="31"/>
      <c r="H488" s="31"/>
      <c r="I488" s="31"/>
    </row>
    <row r="489" spans="6:9" ht="15" customHeight="1" x14ac:dyDescent="0.15">
      <c r="F489" s="31"/>
      <c r="G489" s="31"/>
      <c r="H489" s="31"/>
      <c r="I489" s="31"/>
    </row>
    <row r="490" spans="6:9" ht="15" customHeight="1" x14ac:dyDescent="0.15">
      <c r="F490" s="31"/>
      <c r="G490" s="31"/>
      <c r="H490" s="31"/>
      <c r="I490" s="31"/>
    </row>
    <row r="491" spans="6:9" ht="15" customHeight="1" x14ac:dyDescent="0.15">
      <c r="F491" s="31"/>
      <c r="G491" s="31"/>
      <c r="H491" s="31"/>
      <c r="I491" s="31"/>
    </row>
    <row r="492" spans="6:9" ht="15" customHeight="1" x14ac:dyDescent="0.15">
      <c r="F492" s="31"/>
      <c r="G492" s="31"/>
      <c r="H492" s="31"/>
      <c r="I492" s="31"/>
    </row>
    <row r="493" spans="6:9" ht="15" customHeight="1" x14ac:dyDescent="0.15">
      <c r="F493" s="31"/>
      <c r="G493" s="31"/>
      <c r="H493" s="31"/>
      <c r="I493" s="31"/>
    </row>
    <row r="494" spans="6:9" ht="15" customHeight="1" x14ac:dyDescent="0.15">
      <c r="F494" s="31"/>
      <c r="G494" s="31"/>
      <c r="H494" s="31"/>
      <c r="I494" s="31"/>
    </row>
    <row r="495" spans="6:9" ht="15" customHeight="1" x14ac:dyDescent="0.15">
      <c r="F495" s="31"/>
      <c r="G495" s="31"/>
      <c r="H495" s="31"/>
      <c r="I495" s="31"/>
    </row>
  </sheetData>
  <mergeCells count="218">
    <mergeCell ref="A206:A207"/>
    <mergeCell ref="B206:B207"/>
    <mergeCell ref="A208:A209"/>
    <mergeCell ref="B208:B209"/>
    <mergeCell ref="A210:A211"/>
    <mergeCell ref="B210:B211"/>
    <mergeCell ref="A200:A201"/>
    <mergeCell ref="B200:B201"/>
    <mergeCell ref="A202:A203"/>
    <mergeCell ref="B202:B203"/>
    <mergeCell ref="A204:A205"/>
    <mergeCell ref="B204:B205"/>
    <mergeCell ref="A26:A27"/>
    <mergeCell ref="B26:B27"/>
    <mergeCell ref="A28:A29"/>
    <mergeCell ref="B28:B29"/>
    <mergeCell ref="A30:A31"/>
    <mergeCell ref="B30:B31"/>
    <mergeCell ref="A196:A197"/>
    <mergeCell ref="B196:B197"/>
    <mergeCell ref="A198:A199"/>
    <mergeCell ref="B198:B199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12:A213"/>
    <mergeCell ref="B212:B213"/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0:A11"/>
    <mergeCell ref="B10:B11"/>
    <mergeCell ref="A12:A13"/>
    <mergeCell ref="B12:B13"/>
    <mergeCell ref="A126:A127"/>
    <mergeCell ref="B126:B127"/>
    <mergeCell ref="A14:A15"/>
    <mergeCell ref="B14:B15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76:A77"/>
    <mergeCell ref="B76:B77"/>
    <mergeCell ref="A78:A79"/>
    <mergeCell ref="B78:B79"/>
    <mergeCell ref="A80:A81"/>
    <mergeCell ref="B80:B81"/>
    <mergeCell ref="A82:A83"/>
    <mergeCell ref="B82:B83"/>
    <mergeCell ref="A92:A93"/>
    <mergeCell ref="B92:B93"/>
    <mergeCell ref="A94:A95"/>
    <mergeCell ref="B94:B95"/>
    <mergeCell ref="A96:A97"/>
    <mergeCell ref="B96:B97"/>
    <mergeCell ref="A102:A103"/>
    <mergeCell ref="B102:B103"/>
    <mergeCell ref="A84:A85"/>
    <mergeCell ref="B84:B85"/>
    <mergeCell ref="A86:A87"/>
    <mergeCell ref="B86:B87"/>
    <mergeCell ref="A88:A89"/>
    <mergeCell ref="B88:B89"/>
    <mergeCell ref="A90:A91"/>
    <mergeCell ref="B90:B91"/>
    <mergeCell ref="A104:A105"/>
    <mergeCell ref="B104:B105"/>
    <mergeCell ref="A98:A99"/>
    <mergeCell ref="B98:B99"/>
    <mergeCell ref="A100:A101"/>
    <mergeCell ref="B100:B101"/>
    <mergeCell ref="A106:A107"/>
    <mergeCell ref="B106:B107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A116:A117"/>
    <mergeCell ref="B116:B117"/>
    <mergeCell ref="A118:A119"/>
    <mergeCell ref="B118:B119"/>
    <mergeCell ref="A120:A121"/>
    <mergeCell ref="B120:B121"/>
    <mergeCell ref="A122:A123"/>
    <mergeCell ref="B122:B123"/>
    <mergeCell ref="A124:A125"/>
    <mergeCell ref="B124:B125"/>
    <mergeCell ref="A128:A129"/>
    <mergeCell ref="B128:B129"/>
    <mergeCell ref="A130:A131"/>
    <mergeCell ref="B130:B131"/>
    <mergeCell ref="A132:A133"/>
    <mergeCell ref="B132:B133"/>
    <mergeCell ref="A134:A135"/>
    <mergeCell ref="B134:B135"/>
    <mergeCell ref="A136:A137"/>
    <mergeCell ref="B136:B137"/>
    <mergeCell ref="A138:A139"/>
    <mergeCell ref="B138:B139"/>
    <mergeCell ref="A140:A141"/>
    <mergeCell ref="B140:B141"/>
    <mergeCell ref="A142:A143"/>
    <mergeCell ref="B142:B143"/>
    <mergeCell ref="A144:A145"/>
    <mergeCell ref="B144:B145"/>
    <mergeCell ref="A146:A147"/>
    <mergeCell ref="B146:B147"/>
    <mergeCell ref="A148:A149"/>
    <mergeCell ref="B148:B149"/>
    <mergeCell ref="A150:A151"/>
    <mergeCell ref="B150:B151"/>
    <mergeCell ref="A152:A153"/>
    <mergeCell ref="B152:B153"/>
    <mergeCell ref="A154:A155"/>
    <mergeCell ref="B154:B155"/>
    <mergeCell ref="A156:A157"/>
    <mergeCell ref="B156:B157"/>
    <mergeCell ref="A158:A159"/>
    <mergeCell ref="B158:B159"/>
    <mergeCell ref="A160:A161"/>
    <mergeCell ref="B160:B161"/>
    <mergeCell ref="A162:A163"/>
    <mergeCell ref="B162:B163"/>
    <mergeCell ref="A164:A165"/>
    <mergeCell ref="B164:B165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88:A189"/>
    <mergeCell ref="B188:B189"/>
    <mergeCell ref="A174:A175"/>
    <mergeCell ref="B174:B175"/>
    <mergeCell ref="A186:A187"/>
    <mergeCell ref="B186:B187"/>
    <mergeCell ref="A184:A185"/>
    <mergeCell ref="B184:B185"/>
    <mergeCell ref="A192:A193"/>
    <mergeCell ref="B192:B193"/>
    <mergeCell ref="A194:A195"/>
    <mergeCell ref="B194:B195"/>
    <mergeCell ref="A176:A177"/>
    <mergeCell ref="B176:B177"/>
    <mergeCell ref="A178:A179"/>
    <mergeCell ref="B178:B179"/>
    <mergeCell ref="A180:A181"/>
    <mergeCell ref="B180:B181"/>
    <mergeCell ref="A190:A191"/>
    <mergeCell ref="B190:B191"/>
    <mergeCell ref="A182:A183"/>
    <mergeCell ref="B182:B183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  <rowBreaks count="6" manualBreakCount="6">
    <brk id="33" max="8" man="1"/>
    <brk id="63" max="8" man="1"/>
    <brk id="93" max="8" man="1"/>
    <brk id="123" max="8" man="1"/>
    <brk id="153" max="8" man="1"/>
    <brk id="183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D8058-9C98-450A-AC8F-D5C6A1778F31}">
  <sheetPr>
    <tabColor theme="3" tint="0.59999389629810485"/>
  </sheetPr>
  <dimension ref="A1:I333"/>
  <sheetViews>
    <sheetView showZeros="0" view="pageBreakPreview" zoomScaleNormal="80" zoomScaleSheetLayoutView="100" workbookViewId="0">
      <selection activeCell="F65" sqref="F65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537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465</v>
      </c>
      <c r="C3" s="199" t="s">
        <v>37</v>
      </c>
      <c r="D3" s="254">
        <f>G26+G48</f>
        <v>0</v>
      </c>
      <c r="E3" s="254"/>
      <c r="F3" s="254"/>
      <c r="I3" s="51"/>
    </row>
    <row r="4" spans="1:9" ht="15" customHeight="1" x14ac:dyDescent="0.15">
      <c r="A4" s="50"/>
      <c r="B4" s="1" t="s">
        <v>466</v>
      </c>
      <c r="C4" s="199"/>
      <c r="D4" s="254"/>
      <c r="E4" s="254"/>
      <c r="F4" s="254"/>
      <c r="I4" s="51"/>
    </row>
    <row r="5" spans="1:9" ht="15" customHeight="1" x14ac:dyDescent="0.15">
      <c r="A5" s="50"/>
      <c r="B5" s="32" t="s">
        <v>548</v>
      </c>
      <c r="C5" s="32"/>
      <c r="D5" s="6"/>
      <c r="E5" s="19"/>
      <c r="F5" s="6"/>
      <c r="I5" s="51"/>
    </row>
    <row r="6" spans="1:9" s="155" customFormat="1" ht="15" customHeight="1" x14ac:dyDescent="0.15">
      <c r="A6" s="255" t="s">
        <v>467</v>
      </c>
      <c r="B6" s="255" t="s">
        <v>468</v>
      </c>
      <c r="C6" s="255" t="s">
        <v>469</v>
      </c>
      <c r="D6" s="256" t="s">
        <v>470</v>
      </c>
      <c r="E6" s="257" t="s">
        <v>471</v>
      </c>
      <c r="F6" s="258" t="s">
        <v>472</v>
      </c>
      <c r="G6" s="258" t="s">
        <v>473</v>
      </c>
      <c r="H6" s="253"/>
      <c r="I6" s="253" t="s">
        <v>474</v>
      </c>
    </row>
    <row r="7" spans="1:9" s="156" customFormat="1" ht="15" customHeight="1" x14ac:dyDescent="0.15">
      <c r="A7" s="255"/>
      <c r="B7" s="255"/>
      <c r="C7" s="255"/>
      <c r="D7" s="256"/>
      <c r="E7" s="257"/>
      <c r="F7" s="258"/>
      <c r="G7" s="258"/>
      <c r="H7" s="253"/>
      <c r="I7" s="253"/>
    </row>
    <row r="8" spans="1:9" s="155" customFormat="1" ht="15" customHeight="1" x14ac:dyDescent="0.15">
      <c r="A8" s="250"/>
      <c r="B8" s="191" t="s">
        <v>475</v>
      </c>
      <c r="C8" s="157"/>
      <c r="D8" s="158"/>
      <c r="E8" s="159"/>
      <c r="F8" s="158"/>
      <c r="G8" s="158"/>
      <c r="H8" s="160"/>
      <c r="I8" s="160"/>
    </row>
    <row r="9" spans="1:9" s="155" customFormat="1" ht="15" customHeight="1" x14ac:dyDescent="0.15">
      <c r="A9" s="250"/>
      <c r="B9" s="192"/>
      <c r="C9" s="161"/>
      <c r="D9" s="162"/>
      <c r="E9" s="163"/>
      <c r="F9" s="164"/>
      <c r="G9" s="162"/>
      <c r="H9" s="165"/>
      <c r="I9" s="165"/>
    </row>
    <row r="10" spans="1:9" s="155" customFormat="1" ht="15" customHeight="1" x14ac:dyDescent="0.15">
      <c r="A10" s="250">
        <v>1</v>
      </c>
      <c r="B10" s="191" t="s">
        <v>538</v>
      </c>
      <c r="C10" s="7"/>
      <c r="D10" s="17">
        <v>1</v>
      </c>
      <c r="E10" s="9" t="s">
        <v>36</v>
      </c>
      <c r="F10" s="10"/>
      <c r="G10" s="10">
        <f>ROUND(D10*F10,0)</f>
        <v>0</v>
      </c>
      <c r="H10" s="169"/>
      <c r="I10" s="169"/>
    </row>
    <row r="11" spans="1:9" s="155" customFormat="1" ht="15" customHeight="1" x14ac:dyDescent="0.15">
      <c r="A11" s="250"/>
      <c r="B11" s="192"/>
      <c r="C11" s="12"/>
      <c r="D11" s="18"/>
      <c r="E11" s="14"/>
      <c r="F11" s="14"/>
      <c r="G11" s="14"/>
      <c r="H11" s="165"/>
      <c r="I11" s="165"/>
    </row>
    <row r="12" spans="1:9" s="155" customFormat="1" ht="15" customHeight="1" x14ac:dyDescent="0.15">
      <c r="A12" s="250">
        <v>2</v>
      </c>
      <c r="B12" s="191" t="s">
        <v>539</v>
      </c>
      <c r="C12" s="7"/>
      <c r="D12" s="17">
        <v>1</v>
      </c>
      <c r="E12" s="9" t="s">
        <v>36</v>
      </c>
      <c r="F12" s="10"/>
      <c r="G12" s="10">
        <f>ROUND(D12*F12,0)</f>
        <v>0</v>
      </c>
      <c r="H12" s="160"/>
      <c r="I12" s="160"/>
    </row>
    <row r="13" spans="1:9" s="155" customFormat="1" ht="15" customHeight="1" x14ac:dyDescent="0.15">
      <c r="A13" s="250"/>
      <c r="B13" s="192"/>
      <c r="C13" s="12"/>
      <c r="D13" s="18"/>
      <c r="E13" s="14"/>
      <c r="F13" s="14"/>
      <c r="G13" s="14"/>
      <c r="H13" s="165"/>
      <c r="I13" s="165"/>
    </row>
    <row r="14" spans="1:9" s="155" customFormat="1" ht="15" customHeight="1" x14ac:dyDescent="0.15">
      <c r="A14" s="250">
        <v>3</v>
      </c>
      <c r="B14" s="191" t="s">
        <v>540</v>
      </c>
      <c r="C14" s="7" t="s">
        <v>541</v>
      </c>
      <c r="D14" s="17">
        <v>1</v>
      </c>
      <c r="E14" s="9" t="s">
        <v>36</v>
      </c>
      <c r="F14" s="10"/>
      <c r="G14" s="10">
        <f>ROUND(D14*F14,0)</f>
        <v>0</v>
      </c>
      <c r="H14" s="160"/>
      <c r="I14" s="160"/>
    </row>
    <row r="15" spans="1:9" s="155" customFormat="1" ht="15" customHeight="1" x14ac:dyDescent="0.15">
      <c r="A15" s="250"/>
      <c r="B15" s="192"/>
      <c r="C15" s="12"/>
      <c r="D15" s="18"/>
      <c r="E15" s="14"/>
      <c r="F15" s="14"/>
      <c r="G15" s="14"/>
      <c r="H15" s="165"/>
      <c r="I15" s="165"/>
    </row>
    <row r="16" spans="1:9" s="155" customFormat="1" ht="15" customHeight="1" x14ac:dyDescent="0.15">
      <c r="A16" s="250">
        <v>4</v>
      </c>
      <c r="B16" s="191" t="s">
        <v>542</v>
      </c>
      <c r="C16" s="7"/>
      <c r="D16" s="17"/>
      <c r="E16" s="9"/>
      <c r="F16" s="10"/>
      <c r="G16" s="10"/>
      <c r="H16" s="169"/>
      <c r="I16" s="169"/>
    </row>
    <row r="17" spans="1:9" s="155" customFormat="1" ht="15" customHeight="1" x14ac:dyDescent="0.15">
      <c r="A17" s="250"/>
      <c r="B17" s="192"/>
      <c r="C17" s="12"/>
      <c r="D17" s="18"/>
      <c r="E17" s="14"/>
      <c r="F17" s="14"/>
      <c r="G17" s="14"/>
      <c r="H17" s="165"/>
      <c r="I17" s="165"/>
    </row>
    <row r="18" spans="1:9" s="155" customFormat="1" ht="15" customHeight="1" x14ac:dyDescent="0.15">
      <c r="A18" s="218" t="s">
        <v>60</v>
      </c>
      <c r="B18" s="191" t="s">
        <v>543</v>
      </c>
      <c r="C18" s="7"/>
      <c r="D18" s="17">
        <v>1</v>
      </c>
      <c r="E18" s="9" t="s">
        <v>36</v>
      </c>
      <c r="F18" s="10"/>
      <c r="G18" s="10">
        <f>ROUND(D18*F18,0)</f>
        <v>0</v>
      </c>
      <c r="H18" s="169"/>
      <c r="I18" s="169"/>
    </row>
    <row r="19" spans="1:9" s="155" customFormat="1" ht="15" customHeight="1" x14ac:dyDescent="0.15">
      <c r="A19" s="223"/>
      <c r="B19" s="192"/>
      <c r="C19" s="12"/>
      <c r="D19" s="18"/>
      <c r="E19" s="14"/>
      <c r="F19" s="14"/>
      <c r="G19" s="14"/>
      <c r="H19" s="165"/>
      <c r="I19" s="165"/>
    </row>
    <row r="20" spans="1:9" s="155" customFormat="1" ht="15" customHeight="1" x14ac:dyDescent="0.15">
      <c r="A20" s="218" t="s">
        <v>48</v>
      </c>
      <c r="B20" s="191" t="s">
        <v>544</v>
      </c>
      <c r="C20" s="7"/>
      <c r="D20" s="17">
        <v>1</v>
      </c>
      <c r="E20" s="9" t="s">
        <v>36</v>
      </c>
      <c r="F20" s="10"/>
      <c r="G20" s="10">
        <f>ROUND(D20*F20,0)</f>
        <v>0</v>
      </c>
      <c r="H20" s="169"/>
      <c r="I20" s="169"/>
    </row>
    <row r="21" spans="1:9" s="155" customFormat="1" ht="15" customHeight="1" x14ac:dyDescent="0.15">
      <c r="A21" s="223"/>
      <c r="B21" s="192"/>
      <c r="C21" s="12"/>
      <c r="D21" s="18"/>
      <c r="E21" s="14"/>
      <c r="F21" s="14"/>
      <c r="G21" s="14"/>
      <c r="H21" s="165"/>
      <c r="I21" s="165"/>
    </row>
    <row r="22" spans="1:9" s="155" customFormat="1" ht="15" customHeight="1" x14ac:dyDescent="0.15">
      <c r="A22" s="218" t="s">
        <v>45</v>
      </c>
      <c r="B22" s="251" t="s">
        <v>545</v>
      </c>
      <c r="C22" s="157"/>
      <c r="D22" s="17">
        <v>1</v>
      </c>
      <c r="E22" s="9" t="s">
        <v>36</v>
      </c>
      <c r="F22" s="10"/>
      <c r="G22" s="10">
        <f>ROUND(D22*F22,0)</f>
        <v>0</v>
      </c>
      <c r="H22" s="160"/>
      <c r="I22" s="160"/>
    </row>
    <row r="23" spans="1:9" s="155" customFormat="1" ht="15" customHeight="1" x14ac:dyDescent="0.15">
      <c r="A23" s="223"/>
      <c r="B23" s="252"/>
      <c r="C23" s="161"/>
      <c r="D23" s="18"/>
      <c r="E23" s="14"/>
      <c r="F23" s="14"/>
      <c r="G23" s="14"/>
      <c r="H23" s="165"/>
      <c r="I23" s="165"/>
    </row>
    <row r="24" spans="1:9" s="155" customFormat="1" ht="15" customHeight="1" x14ac:dyDescent="0.15">
      <c r="A24" s="250"/>
      <c r="B24" s="251"/>
      <c r="C24" s="157"/>
      <c r="D24" s="158"/>
      <c r="E24" s="167"/>
      <c r="F24" s="171"/>
      <c r="G24" s="158"/>
      <c r="H24" s="160"/>
      <c r="I24" s="160"/>
    </row>
    <row r="25" spans="1:9" s="155" customFormat="1" ht="15" customHeight="1" x14ac:dyDescent="0.15">
      <c r="A25" s="250"/>
      <c r="B25" s="252"/>
      <c r="C25" s="161"/>
      <c r="D25" s="162"/>
      <c r="E25" s="163"/>
      <c r="F25" s="164"/>
      <c r="G25" s="162"/>
      <c r="H25" s="165"/>
      <c r="I25" s="165"/>
    </row>
    <row r="26" spans="1:9" s="155" customFormat="1" ht="15" customHeight="1" x14ac:dyDescent="0.15">
      <c r="A26" s="250"/>
      <c r="B26" s="251"/>
      <c r="C26" s="157"/>
      <c r="D26" s="168"/>
      <c r="E26" s="167"/>
      <c r="F26" s="171"/>
      <c r="G26" s="10">
        <f>SUM(G10:G23)</f>
        <v>0</v>
      </c>
      <c r="H26" s="160"/>
      <c r="I26" s="160"/>
    </row>
    <row r="27" spans="1:9" s="155" customFormat="1" ht="15" customHeight="1" x14ac:dyDescent="0.15">
      <c r="A27" s="250"/>
      <c r="B27" s="252"/>
      <c r="C27" s="161"/>
      <c r="D27" s="162"/>
      <c r="E27" s="163"/>
      <c r="F27" s="164"/>
      <c r="G27" s="14"/>
      <c r="H27" s="165"/>
      <c r="I27" s="165"/>
    </row>
    <row r="28" spans="1:9" s="155" customFormat="1" ht="15" customHeight="1" x14ac:dyDescent="0.15">
      <c r="A28" s="250"/>
      <c r="B28" s="251"/>
      <c r="C28" s="157"/>
      <c r="D28" s="168"/>
      <c r="E28" s="167"/>
      <c r="F28" s="171"/>
      <c r="G28" s="168"/>
      <c r="H28" s="160"/>
      <c r="I28" s="160"/>
    </row>
    <row r="29" spans="1:9" s="155" customFormat="1" ht="15" customHeight="1" x14ac:dyDescent="0.15">
      <c r="A29" s="250"/>
      <c r="B29" s="252"/>
      <c r="C29" s="161"/>
      <c r="D29" s="162"/>
      <c r="E29" s="163"/>
      <c r="F29" s="164"/>
      <c r="G29" s="162"/>
      <c r="H29" s="165"/>
      <c r="I29" s="165"/>
    </row>
    <row r="30" spans="1:9" s="155" customFormat="1" ht="15" customHeight="1" x14ac:dyDescent="0.15">
      <c r="A30" s="250"/>
      <c r="B30" s="251"/>
      <c r="C30" s="157"/>
      <c r="D30" s="168"/>
      <c r="E30" s="167"/>
      <c r="F30" s="158"/>
      <c r="G30" s="168"/>
      <c r="H30" s="160"/>
      <c r="I30" s="160"/>
    </row>
    <row r="31" spans="1:9" s="155" customFormat="1" ht="15" customHeight="1" x14ac:dyDescent="0.15">
      <c r="A31" s="250"/>
      <c r="B31" s="252"/>
      <c r="C31" s="161"/>
      <c r="D31" s="162"/>
      <c r="E31" s="163"/>
      <c r="F31" s="164"/>
      <c r="G31" s="162"/>
      <c r="H31" s="165"/>
      <c r="I31" s="165"/>
    </row>
    <row r="32" spans="1:9" s="155" customFormat="1" ht="15" customHeight="1" x14ac:dyDescent="0.15">
      <c r="A32" s="250"/>
      <c r="B32" s="251"/>
      <c r="C32" s="157"/>
      <c r="D32" s="168"/>
      <c r="E32" s="167"/>
      <c r="F32" s="168"/>
      <c r="G32" s="168"/>
      <c r="H32" s="169"/>
      <c r="I32" s="169"/>
    </row>
    <row r="33" spans="1:9" s="155" customFormat="1" ht="15" customHeight="1" x14ac:dyDescent="0.15">
      <c r="A33" s="250"/>
      <c r="B33" s="252"/>
      <c r="C33" s="161"/>
      <c r="D33" s="162"/>
      <c r="E33" s="163"/>
      <c r="F33" s="164"/>
      <c r="G33" s="162"/>
      <c r="H33" s="165"/>
      <c r="I33" s="165"/>
    </row>
    <row r="34" spans="1:9" ht="15" customHeight="1" x14ac:dyDescent="0.15">
      <c r="A34" s="190"/>
      <c r="B34" s="191" t="s">
        <v>521</v>
      </c>
      <c r="C34" s="7"/>
      <c r="D34" s="25"/>
      <c r="E34" s="9"/>
      <c r="F34" s="10"/>
      <c r="G34" s="10"/>
      <c r="H34" s="34"/>
      <c r="I34" s="244"/>
    </row>
    <row r="35" spans="1:9" ht="15" customHeight="1" x14ac:dyDescent="0.15">
      <c r="A35" s="190"/>
      <c r="B35" s="192"/>
      <c r="C35" s="12"/>
      <c r="D35" s="26"/>
      <c r="E35" s="15"/>
      <c r="F35" s="14"/>
      <c r="G35" s="14"/>
      <c r="H35" s="35"/>
      <c r="I35" s="245"/>
    </row>
    <row r="36" spans="1:9" ht="15" customHeight="1" x14ac:dyDescent="0.15">
      <c r="A36" s="250">
        <v>1</v>
      </c>
      <c r="B36" s="191" t="s">
        <v>538</v>
      </c>
      <c r="C36" s="7"/>
      <c r="D36" s="17">
        <v>1</v>
      </c>
      <c r="E36" s="9" t="s">
        <v>36</v>
      </c>
      <c r="F36" s="10"/>
      <c r="G36" s="10">
        <f>ROUND(D36*F36,0)</f>
        <v>0</v>
      </c>
      <c r="H36" s="34"/>
      <c r="I36" s="244"/>
    </row>
    <row r="37" spans="1:9" ht="15" customHeight="1" x14ac:dyDescent="0.15">
      <c r="A37" s="250"/>
      <c r="B37" s="192"/>
      <c r="C37" s="12"/>
      <c r="D37" s="18"/>
      <c r="E37" s="14"/>
      <c r="F37" s="14"/>
      <c r="G37" s="14"/>
      <c r="H37" s="35"/>
      <c r="I37" s="245"/>
    </row>
    <row r="38" spans="1:9" ht="15" customHeight="1" x14ac:dyDescent="0.15">
      <c r="A38" s="250">
        <v>2</v>
      </c>
      <c r="B38" s="191" t="s">
        <v>542</v>
      </c>
      <c r="C38" s="7"/>
      <c r="D38" s="17"/>
      <c r="E38" s="9"/>
      <c r="F38" s="10"/>
      <c r="G38" s="10"/>
      <c r="H38" s="34"/>
      <c r="I38" s="244"/>
    </row>
    <row r="39" spans="1:9" ht="15" customHeight="1" x14ac:dyDescent="0.15">
      <c r="A39" s="250"/>
      <c r="B39" s="192"/>
      <c r="C39" s="12"/>
      <c r="D39" s="18"/>
      <c r="E39" s="14"/>
      <c r="F39" s="14"/>
      <c r="G39" s="14"/>
      <c r="H39" s="35"/>
      <c r="I39" s="245"/>
    </row>
    <row r="40" spans="1:9" ht="15" customHeight="1" x14ac:dyDescent="0.15">
      <c r="A40" s="218" t="s">
        <v>60</v>
      </c>
      <c r="B40" s="191" t="s">
        <v>543</v>
      </c>
      <c r="C40" s="7"/>
      <c r="D40" s="17">
        <v>1</v>
      </c>
      <c r="E40" s="9" t="s">
        <v>36</v>
      </c>
      <c r="F40" s="10"/>
      <c r="G40" s="10">
        <f>ROUND(D40*F40,0)</f>
        <v>0</v>
      </c>
      <c r="H40" s="34"/>
      <c r="I40" s="244"/>
    </row>
    <row r="41" spans="1:9" ht="15" customHeight="1" x14ac:dyDescent="0.15">
      <c r="A41" s="223"/>
      <c r="B41" s="192"/>
      <c r="C41" s="12"/>
      <c r="D41" s="18"/>
      <c r="E41" s="14"/>
      <c r="F41" s="14"/>
      <c r="G41" s="14"/>
      <c r="H41" s="35"/>
      <c r="I41" s="245"/>
    </row>
    <row r="42" spans="1:9" ht="15" customHeight="1" x14ac:dyDescent="0.15">
      <c r="A42" s="218" t="s">
        <v>48</v>
      </c>
      <c r="B42" s="191" t="s">
        <v>544</v>
      </c>
      <c r="C42" s="7"/>
      <c r="D42" s="17">
        <v>1</v>
      </c>
      <c r="E42" s="9" t="s">
        <v>36</v>
      </c>
      <c r="F42" s="10"/>
      <c r="G42" s="10">
        <f>ROUND(D42*F42,0)</f>
        <v>0</v>
      </c>
      <c r="H42" s="34"/>
      <c r="I42" s="34"/>
    </row>
    <row r="43" spans="1:9" ht="15" customHeight="1" x14ac:dyDescent="0.15">
      <c r="A43" s="223"/>
      <c r="B43" s="192"/>
      <c r="C43" s="12"/>
      <c r="D43" s="18"/>
      <c r="E43" s="14"/>
      <c r="F43" s="14"/>
      <c r="G43" s="14"/>
      <c r="H43" s="35"/>
      <c r="I43" s="35"/>
    </row>
    <row r="44" spans="1:9" ht="15" customHeight="1" x14ac:dyDescent="0.15">
      <c r="A44" s="218"/>
      <c r="B44" s="251"/>
      <c r="C44" s="157"/>
      <c r="D44" s="17"/>
      <c r="E44" s="9"/>
      <c r="F44" s="10"/>
      <c r="G44" s="10">
        <f>ROUND(D44*F44,0)</f>
        <v>0</v>
      </c>
      <c r="H44" s="34"/>
      <c r="I44" s="244"/>
    </row>
    <row r="45" spans="1:9" ht="15" customHeight="1" x14ac:dyDescent="0.15">
      <c r="A45" s="223"/>
      <c r="B45" s="252"/>
      <c r="C45" s="161"/>
      <c r="D45" s="18"/>
      <c r="E45" s="14"/>
      <c r="F45" s="14"/>
      <c r="G45" s="14"/>
      <c r="H45" s="35"/>
      <c r="I45" s="245"/>
    </row>
    <row r="46" spans="1:9" ht="15" customHeight="1" x14ac:dyDescent="0.15">
      <c r="A46" s="250"/>
      <c r="B46" s="251"/>
      <c r="C46" s="157"/>
      <c r="D46" s="158"/>
      <c r="E46" s="167"/>
      <c r="F46" s="171"/>
      <c r="G46" s="158"/>
      <c r="H46" s="34"/>
      <c r="I46" s="244"/>
    </row>
    <row r="47" spans="1:9" ht="15" customHeight="1" x14ac:dyDescent="0.15">
      <c r="A47" s="250"/>
      <c r="B47" s="252"/>
      <c r="C47" s="161"/>
      <c r="D47" s="162"/>
      <c r="E47" s="163"/>
      <c r="F47" s="164"/>
      <c r="G47" s="162"/>
      <c r="H47" s="35"/>
      <c r="I47" s="245"/>
    </row>
    <row r="48" spans="1:9" ht="15" customHeight="1" x14ac:dyDescent="0.15">
      <c r="A48" s="250"/>
      <c r="B48" s="251"/>
      <c r="C48" s="157"/>
      <c r="D48" s="168"/>
      <c r="E48" s="167"/>
      <c r="F48" s="171"/>
      <c r="G48" s="10">
        <f>SUM(G36:G45)</f>
        <v>0</v>
      </c>
      <c r="H48" s="34"/>
      <c r="I48" s="244"/>
    </row>
    <row r="49" spans="1:9" ht="15" customHeight="1" x14ac:dyDescent="0.15">
      <c r="A49" s="250"/>
      <c r="B49" s="252"/>
      <c r="C49" s="161"/>
      <c r="D49" s="162"/>
      <c r="E49" s="163"/>
      <c r="F49" s="164"/>
      <c r="G49" s="14"/>
      <c r="H49" s="35"/>
      <c r="I49" s="245"/>
    </row>
    <row r="50" spans="1:9" ht="15" customHeight="1" x14ac:dyDescent="0.15">
      <c r="A50" s="190"/>
      <c r="B50" s="191"/>
      <c r="C50" s="7"/>
      <c r="D50" s="25"/>
      <c r="E50" s="9"/>
      <c r="F50" s="10"/>
      <c r="G50" s="10"/>
      <c r="H50" s="34"/>
      <c r="I50" s="244"/>
    </row>
    <row r="51" spans="1:9" ht="15" customHeight="1" x14ac:dyDescent="0.15">
      <c r="A51" s="190"/>
      <c r="B51" s="192"/>
      <c r="C51" s="12"/>
      <c r="D51" s="26"/>
      <c r="E51" s="15"/>
      <c r="F51" s="14"/>
      <c r="G51" s="14"/>
      <c r="H51" s="35"/>
      <c r="I51" s="245"/>
    </row>
    <row r="52" spans="1:9" ht="15" customHeight="1" x14ac:dyDescent="0.15">
      <c r="A52" s="190"/>
      <c r="B52" s="191"/>
      <c r="C52" s="55"/>
      <c r="D52" s="25"/>
      <c r="E52" s="9"/>
      <c r="F52" s="10"/>
      <c r="G52" s="10"/>
      <c r="H52" s="34"/>
      <c r="I52" s="244"/>
    </row>
    <row r="53" spans="1:9" ht="15" customHeight="1" x14ac:dyDescent="0.15">
      <c r="A53" s="190"/>
      <c r="B53" s="192"/>
      <c r="C53" s="56"/>
      <c r="D53" s="26"/>
      <c r="E53" s="15"/>
      <c r="F53" s="14"/>
      <c r="G53" s="14"/>
      <c r="H53" s="35"/>
      <c r="I53" s="245"/>
    </row>
    <row r="54" spans="1:9" ht="15" customHeight="1" x14ac:dyDescent="0.15">
      <c r="A54" s="190"/>
      <c r="B54" s="191"/>
      <c r="C54" s="55"/>
      <c r="D54" s="25"/>
      <c r="E54" s="9"/>
      <c r="F54" s="10"/>
      <c r="G54" s="10"/>
      <c r="H54" s="34"/>
      <c r="I54" s="244"/>
    </row>
    <row r="55" spans="1:9" ht="15" customHeight="1" x14ac:dyDescent="0.15">
      <c r="A55" s="190"/>
      <c r="B55" s="192"/>
      <c r="C55" s="56"/>
      <c r="D55" s="26"/>
      <c r="E55" s="15"/>
      <c r="F55" s="14"/>
      <c r="G55" s="14"/>
      <c r="H55" s="35"/>
      <c r="I55" s="245"/>
    </row>
    <row r="56" spans="1:9" ht="15" customHeight="1" x14ac:dyDescent="0.15">
      <c r="A56" s="190"/>
      <c r="B56" s="191"/>
      <c r="C56" s="55"/>
      <c r="D56" s="25"/>
      <c r="E56" s="9"/>
      <c r="F56" s="10"/>
      <c r="G56" s="10"/>
      <c r="H56" s="34"/>
      <c r="I56" s="244"/>
    </row>
    <row r="57" spans="1:9" ht="15" customHeight="1" x14ac:dyDescent="0.15">
      <c r="A57" s="190"/>
      <c r="B57" s="192"/>
      <c r="C57" s="56"/>
      <c r="D57" s="26"/>
      <c r="E57" s="15"/>
      <c r="F57" s="14"/>
      <c r="G57" s="14"/>
      <c r="H57" s="35"/>
      <c r="I57" s="245"/>
    </row>
    <row r="58" spans="1:9" ht="15" customHeight="1" x14ac:dyDescent="0.15">
      <c r="A58" s="190"/>
      <c r="B58" s="191"/>
      <c r="C58" s="55"/>
      <c r="D58" s="25"/>
      <c r="E58" s="9"/>
      <c r="F58" s="10"/>
      <c r="G58" s="10"/>
      <c r="H58" s="34"/>
      <c r="I58" s="244"/>
    </row>
    <row r="59" spans="1:9" ht="15" customHeight="1" x14ac:dyDescent="0.15">
      <c r="A59" s="190"/>
      <c r="B59" s="192"/>
      <c r="C59" s="56"/>
      <c r="D59" s="26"/>
      <c r="E59" s="15"/>
      <c r="F59" s="14"/>
      <c r="G59" s="14"/>
      <c r="H59" s="35"/>
      <c r="I59" s="245"/>
    </row>
    <row r="60" spans="1:9" ht="15" customHeight="1" x14ac:dyDescent="0.15">
      <c r="A60" s="190"/>
      <c r="B60" s="191"/>
      <c r="C60" s="7"/>
      <c r="D60" s="25"/>
      <c r="E60" s="9"/>
      <c r="F60" s="10"/>
      <c r="G60" s="10"/>
      <c r="H60" s="34"/>
      <c r="I60" s="244"/>
    </row>
    <row r="61" spans="1:9" ht="15" customHeight="1" x14ac:dyDescent="0.15">
      <c r="A61" s="190"/>
      <c r="B61" s="192"/>
      <c r="C61" s="12"/>
      <c r="D61" s="26"/>
      <c r="E61" s="15"/>
      <c r="F61" s="14"/>
      <c r="G61" s="14"/>
      <c r="H61" s="35"/>
      <c r="I61" s="245"/>
    </row>
    <row r="62" spans="1:9" ht="15" customHeight="1" x14ac:dyDescent="0.15">
      <c r="A62" s="190"/>
      <c r="B62" s="191"/>
      <c r="C62" s="7"/>
      <c r="D62" s="25"/>
      <c r="E62" s="9"/>
      <c r="F62" s="10"/>
      <c r="G62" s="10"/>
      <c r="H62" s="34"/>
      <c r="I62" s="34"/>
    </row>
    <row r="63" spans="1:9" ht="15" customHeight="1" x14ac:dyDescent="0.15">
      <c r="A63" s="190"/>
      <c r="B63" s="192"/>
      <c r="C63" s="12"/>
      <c r="D63" s="26"/>
      <c r="E63" s="15"/>
      <c r="F63" s="14"/>
      <c r="G63" s="14"/>
      <c r="H63" s="35"/>
      <c r="I63" s="35"/>
    </row>
    <row r="64" spans="1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  <row r="283" spans="6:9" ht="15" customHeight="1" x14ac:dyDescent="0.15">
      <c r="F283" s="31"/>
      <c r="G283" s="31"/>
      <c r="H283" s="31"/>
      <c r="I283" s="31"/>
    </row>
    <row r="284" spans="6:9" ht="15" customHeight="1" x14ac:dyDescent="0.15">
      <c r="F284" s="31"/>
      <c r="G284" s="31"/>
      <c r="H284" s="31"/>
      <c r="I284" s="31"/>
    </row>
    <row r="285" spans="6:9" ht="15" customHeight="1" x14ac:dyDescent="0.15">
      <c r="F285" s="31"/>
      <c r="G285" s="31"/>
      <c r="H285" s="31"/>
      <c r="I285" s="31"/>
    </row>
    <row r="286" spans="6:9" ht="15" customHeight="1" x14ac:dyDescent="0.15">
      <c r="F286" s="31"/>
      <c r="G286" s="31"/>
      <c r="H286" s="31"/>
      <c r="I286" s="31"/>
    </row>
    <row r="287" spans="6:9" ht="15" customHeight="1" x14ac:dyDescent="0.15">
      <c r="F287" s="31"/>
      <c r="G287" s="31"/>
      <c r="H287" s="31"/>
      <c r="I287" s="31"/>
    </row>
    <row r="288" spans="6:9" ht="15" customHeight="1" x14ac:dyDescent="0.15">
      <c r="F288" s="31"/>
      <c r="G288" s="31"/>
      <c r="H288" s="31"/>
      <c r="I288" s="31"/>
    </row>
    <row r="289" spans="6:9" ht="15" customHeight="1" x14ac:dyDescent="0.15">
      <c r="F289" s="31"/>
      <c r="G289" s="31"/>
      <c r="H289" s="31"/>
      <c r="I289" s="31"/>
    </row>
    <row r="290" spans="6:9" ht="15" customHeight="1" x14ac:dyDescent="0.15">
      <c r="F290" s="31"/>
      <c r="G290" s="31"/>
      <c r="H290" s="31"/>
      <c r="I290" s="31"/>
    </row>
    <row r="291" spans="6:9" ht="15" customHeight="1" x14ac:dyDescent="0.15">
      <c r="F291" s="31"/>
      <c r="G291" s="31"/>
      <c r="H291" s="31"/>
      <c r="I291" s="31"/>
    </row>
    <row r="292" spans="6:9" ht="15" customHeight="1" x14ac:dyDescent="0.15">
      <c r="F292" s="31"/>
      <c r="G292" s="31"/>
      <c r="H292" s="31"/>
      <c r="I292" s="31"/>
    </row>
    <row r="293" spans="6:9" ht="15" customHeight="1" x14ac:dyDescent="0.15">
      <c r="F293" s="31"/>
      <c r="G293" s="31"/>
      <c r="H293" s="31"/>
      <c r="I293" s="31"/>
    </row>
    <row r="294" spans="6:9" ht="15" customHeight="1" x14ac:dyDescent="0.15">
      <c r="F294" s="31"/>
      <c r="G294" s="31"/>
      <c r="H294" s="31"/>
      <c r="I294" s="31"/>
    </row>
    <row r="295" spans="6:9" ht="15" customHeight="1" x14ac:dyDescent="0.15">
      <c r="F295" s="31"/>
      <c r="G295" s="31"/>
      <c r="H295" s="31"/>
      <c r="I295" s="31"/>
    </row>
    <row r="296" spans="6:9" ht="15" customHeight="1" x14ac:dyDescent="0.15">
      <c r="F296" s="31"/>
      <c r="G296" s="31"/>
      <c r="H296" s="31"/>
      <c r="I296" s="31"/>
    </row>
    <row r="297" spans="6:9" ht="15" customHeight="1" x14ac:dyDescent="0.15">
      <c r="F297" s="31"/>
      <c r="G297" s="31"/>
      <c r="H297" s="31"/>
      <c r="I297" s="31"/>
    </row>
    <row r="298" spans="6:9" ht="15" customHeight="1" x14ac:dyDescent="0.15">
      <c r="F298" s="31"/>
      <c r="G298" s="31"/>
      <c r="H298" s="31"/>
      <c r="I298" s="31"/>
    </row>
    <row r="299" spans="6:9" ht="15" customHeight="1" x14ac:dyDescent="0.15">
      <c r="F299" s="31"/>
      <c r="G299" s="31"/>
      <c r="H299" s="31"/>
      <c r="I299" s="31"/>
    </row>
    <row r="300" spans="6:9" ht="15" customHeight="1" x14ac:dyDescent="0.15">
      <c r="F300" s="31"/>
      <c r="G300" s="31"/>
      <c r="H300" s="31"/>
      <c r="I300" s="31"/>
    </row>
    <row r="301" spans="6:9" ht="15" customHeight="1" x14ac:dyDescent="0.15">
      <c r="F301" s="31"/>
      <c r="G301" s="31"/>
      <c r="H301" s="31"/>
      <c r="I301" s="31"/>
    </row>
    <row r="302" spans="6:9" ht="15" customHeight="1" x14ac:dyDescent="0.15">
      <c r="F302" s="31"/>
      <c r="G302" s="31"/>
      <c r="H302" s="31"/>
      <c r="I302" s="31"/>
    </row>
    <row r="303" spans="6:9" ht="15" customHeight="1" x14ac:dyDescent="0.15">
      <c r="F303" s="31"/>
      <c r="G303" s="31"/>
      <c r="H303" s="31"/>
      <c r="I303" s="31"/>
    </row>
    <row r="304" spans="6:9" ht="15" customHeight="1" x14ac:dyDescent="0.15">
      <c r="F304" s="31"/>
      <c r="G304" s="31"/>
      <c r="H304" s="31"/>
      <c r="I304" s="31"/>
    </row>
    <row r="305" spans="6:9" ht="15" customHeight="1" x14ac:dyDescent="0.15">
      <c r="F305" s="31"/>
      <c r="G305" s="31"/>
      <c r="H305" s="31"/>
      <c r="I305" s="31"/>
    </row>
    <row r="306" spans="6:9" ht="15" customHeight="1" x14ac:dyDescent="0.15">
      <c r="F306" s="31"/>
      <c r="G306" s="31"/>
      <c r="H306" s="31"/>
      <c r="I306" s="31"/>
    </row>
    <row r="307" spans="6:9" ht="15" customHeight="1" x14ac:dyDescent="0.15">
      <c r="F307" s="31"/>
      <c r="G307" s="31"/>
      <c r="H307" s="31"/>
      <c r="I307" s="31"/>
    </row>
    <row r="308" spans="6:9" ht="15" customHeight="1" x14ac:dyDescent="0.15">
      <c r="F308" s="31"/>
      <c r="G308" s="31"/>
      <c r="H308" s="31"/>
      <c r="I308" s="31"/>
    </row>
    <row r="309" spans="6:9" ht="15" customHeight="1" x14ac:dyDescent="0.15">
      <c r="F309" s="31"/>
      <c r="G309" s="31"/>
      <c r="H309" s="31"/>
      <c r="I309" s="31"/>
    </row>
    <row r="310" spans="6:9" ht="15" customHeight="1" x14ac:dyDescent="0.15">
      <c r="F310" s="31"/>
      <c r="G310" s="31"/>
      <c r="H310" s="31"/>
      <c r="I310" s="31"/>
    </row>
    <row r="311" spans="6:9" ht="15" customHeight="1" x14ac:dyDescent="0.15">
      <c r="F311" s="31"/>
      <c r="G311" s="31"/>
      <c r="H311" s="31"/>
      <c r="I311" s="31"/>
    </row>
    <row r="312" spans="6:9" ht="15" customHeight="1" x14ac:dyDescent="0.15">
      <c r="F312" s="31"/>
      <c r="G312" s="31"/>
      <c r="H312" s="31"/>
      <c r="I312" s="31"/>
    </row>
    <row r="313" spans="6:9" ht="15" customHeight="1" x14ac:dyDescent="0.15">
      <c r="F313" s="31"/>
      <c r="G313" s="31"/>
      <c r="H313" s="31"/>
      <c r="I313" s="31"/>
    </row>
    <row r="314" spans="6:9" ht="15" customHeight="1" x14ac:dyDescent="0.15">
      <c r="F314" s="31"/>
      <c r="G314" s="31"/>
      <c r="H314" s="31"/>
      <c r="I314" s="31"/>
    </row>
    <row r="315" spans="6:9" ht="15" customHeight="1" x14ac:dyDescent="0.15">
      <c r="F315" s="31"/>
      <c r="G315" s="31"/>
      <c r="H315" s="31"/>
      <c r="I315" s="31"/>
    </row>
    <row r="316" spans="6:9" ht="15" customHeight="1" x14ac:dyDescent="0.15">
      <c r="F316" s="31"/>
      <c r="G316" s="31"/>
      <c r="H316" s="31"/>
      <c r="I316" s="31"/>
    </row>
    <row r="317" spans="6:9" ht="15" customHeight="1" x14ac:dyDescent="0.15">
      <c r="F317" s="31"/>
      <c r="G317" s="31"/>
      <c r="H317" s="31"/>
      <c r="I317" s="31"/>
    </row>
    <row r="318" spans="6:9" ht="15" customHeight="1" x14ac:dyDescent="0.15">
      <c r="F318" s="31"/>
      <c r="G318" s="31"/>
      <c r="H318" s="31"/>
      <c r="I318" s="31"/>
    </row>
    <row r="319" spans="6:9" ht="15" customHeight="1" x14ac:dyDescent="0.15">
      <c r="F319" s="31"/>
      <c r="G319" s="31"/>
      <c r="H319" s="31"/>
      <c r="I319" s="31"/>
    </row>
    <row r="320" spans="6:9" ht="15" customHeight="1" x14ac:dyDescent="0.15">
      <c r="F320" s="31"/>
      <c r="G320" s="31"/>
      <c r="H320" s="31"/>
      <c r="I320" s="31"/>
    </row>
    <row r="321" spans="6:9" ht="15" customHeight="1" x14ac:dyDescent="0.15">
      <c r="F321" s="31"/>
      <c r="G321" s="31"/>
      <c r="H321" s="31"/>
      <c r="I321" s="31"/>
    </row>
    <row r="322" spans="6:9" ht="15" customHeight="1" x14ac:dyDescent="0.15">
      <c r="F322" s="31"/>
      <c r="G322" s="31"/>
      <c r="H322" s="31"/>
      <c r="I322" s="31"/>
    </row>
    <row r="323" spans="6:9" ht="15" customHeight="1" x14ac:dyDescent="0.15">
      <c r="F323" s="31"/>
      <c r="G323" s="31"/>
      <c r="H323" s="31"/>
      <c r="I323" s="31"/>
    </row>
    <row r="324" spans="6:9" ht="15" customHeight="1" x14ac:dyDescent="0.15">
      <c r="F324" s="31"/>
      <c r="G324" s="31"/>
      <c r="H324" s="31"/>
      <c r="I324" s="31"/>
    </row>
    <row r="325" spans="6:9" ht="15" customHeight="1" x14ac:dyDescent="0.15">
      <c r="F325" s="31"/>
      <c r="G325" s="31"/>
      <c r="H325" s="31"/>
      <c r="I325" s="31"/>
    </row>
    <row r="326" spans="6:9" ht="15" customHeight="1" x14ac:dyDescent="0.15">
      <c r="F326" s="31"/>
      <c r="G326" s="31"/>
      <c r="H326" s="31"/>
      <c r="I326" s="31"/>
    </row>
    <row r="327" spans="6:9" ht="15" customHeight="1" x14ac:dyDescent="0.15">
      <c r="F327" s="31"/>
      <c r="G327" s="31"/>
      <c r="H327" s="31"/>
      <c r="I327" s="31"/>
    </row>
    <row r="328" spans="6:9" ht="15" customHeight="1" x14ac:dyDescent="0.15">
      <c r="F328" s="31"/>
      <c r="G328" s="31"/>
      <c r="H328" s="31"/>
      <c r="I328" s="31"/>
    </row>
    <row r="329" spans="6:9" ht="15" customHeight="1" x14ac:dyDescent="0.15">
      <c r="F329" s="31"/>
      <c r="G329" s="31"/>
      <c r="H329" s="31"/>
      <c r="I329" s="31"/>
    </row>
    <row r="330" spans="6:9" ht="15" customHeight="1" x14ac:dyDescent="0.15">
      <c r="F330" s="31"/>
      <c r="G330" s="31"/>
      <c r="H330" s="31"/>
      <c r="I330" s="31"/>
    </row>
    <row r="331" spans="6:9" ht="15" customHeight="1" x14ac:dyDescent="0.15">
      <c r="F331" s="31"/>
      <c r="G331" s="31"/>
      <c r="H331" s="31"/>
      <c r="I331" s="31"/>
    </row>
    <row r="332" spans="6:9" ht="15" customHeight="1" x14ac:dyDescent="0.15">
      <c r="F332" s="31"/>
      <c r="G332" s="31"/>
      <c r="H332" s="31"/>
      <c r="I332" s="31"/>
    </row>
    <row r="333" spans="6:9" ht="15" customHeight="1" x14ac:dyDescent="0.15">
      <c r="F333" s="31"/>
      <c r="G333" s="31"/>
      <c r="H333" s="31"/>
      <c r="I333" s="31"/>
    </row>
  </sheetData>
  <mergeCells count="81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0:A11"/>
    <mergeCell ref="B10:B11"/>
    <mergeCell ref="A18:A19"/>
    <mergeCell ref="B18:B19"/>
    <mergeCell ref="A20:A21"/>
    <mergeCell ref="B20:B21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22:A23"/>
    <mergeCell ref="B22:B23"/>
    <mergeCell ref="A26:A27"/>
    <mergeCell ref="B26:B27"/>
    <mergeCell ref="A28:A29"/>
    <mergeCell ref="B28:B29"/>
    <mergeCell ref="A24:A25"/>
    <mergeCell ref="B24:B25"/>
    <mergeCell ref="A34:A35"/>
    <mergeCell ref="B34:B35"/>
    <mergeCell ref="I34:I35"/>
    <mergeCell ref="A36:A37"/>
    <mergeCell ref="B36:B37"/>
    <mergeCell ref="I36:I37"/>
    <mergeCell ref="A46:A47"/>
    <mergeCell ref="B46:B47"/>
    <mergeCell ref="I46:I47"/>
    <mergeCell ref="A38:A39"/>
    <mergeCell ref="B38:B39"/>
    <mergeCell ref="I38:I39"/>
    <mergeCell ref="A40:A41"/>
    <mergeCell ref="B40:B41"/>
    <mergeCell ref="I40:I41"/>
    <mergeCell ref="A42:A43"/>
    <mergeCell ref="B42:B43"/>
    <mergeCell ref="A44:A45"/>
    <mergeCell ref="B44:B45"/>
    <mergeCell ref="I44:I45"/>
    <mergeCell ref="A48:A49"/>
    <mergeCell ref="B48:B49"/>
    <mergeCell ref="I48:I49"/>
    <mergeCell ref="A52:A53"/>
    <mergeCell ref="B52:B53"/>
    <mergeCell ref="I52:I53"/>
    <mergeCell ref="I50:I51"/>
    <mergeCell ref="A62:A63"/>
    <mergeCell ref="B62:B63"/>
    <mergeCell ref="A58:A59"/>
    <mergeCell ref="B58:B59"/>
    <mergeCell ref="I58:I59"/>
    <mergeCell ref="A60:A61"/>
    <mergeCell ref="B60:B61"/>
    <mergeCell ref="I60:I61"/>
    <mergeCell ref="I56:I57"/>
    <mergeCell ref="A54:A55"/>
    <mergeCell ref="B54:B55"/>
    <mergeCell ref="I54:I55"/>
    <mergeCell ref="A50:A51"/>
    <mergeCell ref="B50:B51"/>
    <mergeCell ref="A56:A57"/>
    <mergeCell ref="B56:B57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  <rowBreaks count="1" manualBreakCount="1">
    <brk id="33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DBFB-7DB3-4019-A867-7AC2E24729F9}">
  <sheetPr>
    <tabColor theme="3" tint="0.59999389629810485"/>
  </sheetPr>
  <dimension ref="A1:I320"/>
  <sheetViews>
    <sheetView showZeros="0" view="pageBreakPreview" zoomScaleNormal="80" zoomScaleSheetLayoutView="100" workbookViewId="0">
      <selection activeCell="D38" sqref="D38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4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133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86</v>
      </c>
      <c r="C3" s="199" t="s">
        <v>37</v>
      </c>
      <c r="D3" s="200">
        <f>SUM(G8:G33)</f>
        <v>0</v>
      </c>
      <c r="E3" s="200"/>
      <c r="F3" s="200"/>
      <c r="I3" s="51"/>
    </row>
    <row r="4" spans="1:9" ht="15" customHeight="1" x14ac:dyDescent="0.15">
      <c r="A4" s="50"/>
      <c r="B4" s="1" t="s">
        <v>5</v>
      </c>
      <c r="C4" s="199"/>
      <c r="D4" s="200"/>
      <c r="E4" s="200"/>
      <c r="F4" s="200"/>
      <c r="I4" s="51"/>
    </row>
    <row r="5" spans="1:9" ht="15" customHeight="1" x14ac:dyDescent="0.15">
      <c r="A5" s="50"/>
      <c r="B5" s="241" t="s">
        <v>134</v>
      </c>
      <c r="C5" s="241"/>
      <c r="D5" s="6"/>
      <c r="E5" s="19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31" t="s">
        <v>33</v>
      </c>
      <c r="G6" s="231" t="s">
        <v>34</v>
      </c>
      <c r="H6" s="231"/>
      <c r="I6" s="23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31"/>
      <c r="G7" s="231"/>
      <c r="H7" s="231"/>
      <c r="I7" s="231"/>
    </row>
    <row r="8" spans="1:9" ht="15" customHeight="1" x14ac:dyDescent="0.15">
      <c r="A8" s="242">
        <v>1</v>
      </c>
      <c r="B8" s="191" t="s">
        <v>578</v>
      </c>
      <c r="C8" s="7"/>
      <c r="D8" s="17">
        <v>1</v>
      </c>
      <c r="E8" s="9" t="s">
        <v>36</v>
      </c>
      <c r="F8" s="10"/>
      <c r="G8" s="10">
        <f>ROUND(D8*F8,0)</f>
        <v>0</v>
      </c>
      <c r="H8" s="34"/>
      <c r="I8" s="11"/>
    </row>
    <row r="9" spans="1:9" ht="15" customHeight="1" x14ac:dyDescent="0.15">
      <c r="A9" s="243"/>
      <c r="B9" s="192"/>
      <c r="C9" s="12"/>
      <c r="D9" s="18"/>
      <c r="E9" s="14"/>
      <c r="F9" s="14"/>
      <c r="G9" s="14"/>
      <c r="H9" s="35"/>
      <c r="I9" s="14"/>
    </row>
    <row r="10" spans="1:9" ht="15" customHeight="1" x14ac:dyDescent="0.15">
      <c r="A10" s="242">
        <v>2</v>
      </c>
      <c r="B10" s="191" t="s">
        <v>135</v>
      </c>
      <c r="C10" s="7"/>
      <c r="D10" s="17">
        <v>1</v>
      </c>
      <c r="E10" s="9" t="s">
        <v>36</v>
      </c>
      <c r="F10" s="10"/>
      <c r="G10" s="10">
        <f>ROUND(D10*F10,0)</f>
        <v>0</v>
      </c>
      <c r="H10" s="34"/>
      <c r="I10" s="11"/>
    </row>
    <row r="11" spans="1:9" ht="15" customHeight="1" x14ac:dyDescent="0.15">
      <c r="A11" s="243"/>
      <c r="B11" s="192"/>
      <c r="C11" s="12"/>
      <c r="D11" s="18"/>
      <c r="E11" s="14"/>
      <c r="F11" s="14"/>
      <c r="G11" s="14"/>
      <c r="H11" s="35"/>
      <c r="I11" s="14"/>
    </row>
    <row r="12" spans="1:9" ht="15" customHeight="1" x14ac:dyDescent="0.15">
      <c r="A12" s="242">
        <v>3</v>
      </c>
      <c r="B12" s="191" t="s">
        <v>136</v>
      </c>
      <c r="C12" s="7"/>
      <c r="D12" s="17">
        <v>1</v>
      </c>
      <c r="E12" s="9" t="s">
        <v>36</v>
      </c>
      <c r="F12" s="10"/>
      <c r="G12" s="10">
        <f>ROUND(D12*F12,0)</f>
        <v>0</v>
      </c>
      <c r="H12" s="34"/>
      <c r="I12" s="11"/>
    </row>
    <row r="13" spans="1:9" ht="15" customHeight="1" x14ac:dyDescent="0.15">
      <c r="A13" s="243"/>
      <c r="B13" s="192"/>
      <c r="C13" s="12"/>
      <c r="D13" s="18"/>
      <c r="E13" s="14"/>
      <c r="F13" s="14"/>
      <c r="G13" s="14"/>
      <c r="H13" s="35"/>
      <c r="I13" s="14"/>
    </row>
    <row r="14" spans="1:9" ht="15" customHeight="1" x14ac:dyDescent="0.15">
      <c r="A14" s="242">
        <v>4</v>
      </c>
      <c r="B14" s="191" t="s">
        <v>137</v>
      </c>
      <c r="C14" s="7"/>
      <c r="D14" s="17">
        <v>1</v>
      </c>
      <c r="E14" s="9" t="s">
        <v>36</v>
      </c>
      <c r="F14" s="10"/>
      <c r="G14" s="10">
        <f>ROUND(D14*F14,0)</f>
        <v>0</v>
      </c>
      <c r="H14" s="34"/>
      <c r="I14" s="11"/>
    </row>
    <row r="15" spans="1:9" ht="15" customHeight="1" x14ac:dyDescent="0.15">
      <c r="A15" s="243"/>
      <c r="B15" s="192"/>
      <c r="C15" s="12"/>
      <c r="D15" s="18"/>
      <c r="E15" s="14"/>
      <c r="F15" s="14"/>
      <c r="G15" s="14"/>
      <c r="H15" s="35"/>
      <c r="I15" s="14"/>
    </row>
    <row r="16" spans="1:9" ht="15" customHeight="1" x14ac:dyDescent="0.15">
      <c r="A16" s="242">
        <v>5</v>
      </c>
      <c r="B16" s="265" t="s">
        <v>574</v>
      </c>
      <c r="C16" s="7"/>
      <c r="D16" s="17">
        <v>1</v>
      </c>
      <c r="E16" s="9" t="s">
        <v>36</v>
      </c>
      <c r="F16" s="10"/>
      <c r="G16" s="10">
        <f>ROUND(D16*F16,0)</f>
        <v>0</v>
      </c>
      <c r="H16" s="34"/>
      <c r="I16" s="11"/>
    </row>
    <row r="17" spans="1:9" ht="15" customHeight="1" x14ac:dyDescent="0.15">
      <c r="A17" s="243"/>
      <c r="B17" s="266"/>
      <c r="C17" s="12"/>
      <c r="D17" s="18"/>
      <c r="E17" s="14"/>
      <c r="F17" s="14"/>
      <c r="G17" s="14"/>
      <c r="H17" s="35"/>
      <c r="I17" s="14"/>
    </row>
    <row r="18" spans="1:9" ht="15" customHeight="1" x14ac:dyDescent="0.15">
      <c r="A18" s="242"/>
      <c r="B18" s="191"/>
      <c r="C18" s="7"/>
      <c r="D18" s="17"/>
      <c r="E18" s="9"/>
      <c r="F18" s="10"/>
      <c r="G18" s="10"/>
      <c r="H18" s="34"/>
      <c r="I18" s="11"/>
    </row>
    <row r="19" spans="1:9" ht="15" customHeight="1" x14ac:dyDescent="0.15">
      <c r="A19" s="243"/>
      <c r="B19" s="192"/>
      <c r="C19" s="12"/>
      <c r="D19" s="18"/>
      <c r="E19" s="14"/>
      <c r="F19" s="14"/>
      <c r="G19" s="14"/>
      <c r="H19" s="35"/>
      <c r="I19" s="14"/>
    </row>
    <row r="20" spans="1:9" ht="15" customHeight="1" x14ac:dyDescent="0.15">
      <c r="A20" s="190"/>
      <c r="B20" s="191"/>
      <c r="C20" s="7"/>
      <c r="D20" s="17"/>
      <c r="E20" s="9"/>
      <c r="F20" s="10"/>
      <c r="G20" s="10">
        <f>ROUND(D20*F20,0)</f>
        <v>0</v>
      </c>
      <c r="H20" s="34"/>
      <c r="I20" s="11"/>
    </row>
    <row r="21" spans="1:9" ht="15" customHeight="1" x14ac:dyDescent="0.15">
      <c r="A21" s="190"/>
      <c r="B21" s="192"/>
      <c r="C21" s="12"/>
      <c r="D21" s="18"/>
      <c r="E21" s="14"/>
      <c r="F21" s="14"/>
      <c r="G21" s="14"/>
      <c r="H21" s="35"/>
      <c r="I21" s="14"/>
    </row>
    <row r="22" spans="1:9" ht="15" customHeight="1" x14ac:dyDescent="0.15">
      <c r="A22" s="190"/>
      <c r="B22" s="191"/>
      <c r="C22" s="7"/>
      <c r="D22" s="17"/>
      <c r="E22" s="9"/>
      <c r="F22" s="10"/>
      <c r="G22" s="10">
        <f>ROUND(D22*F22,0)</f>
        <v>0</v>
      </c>
      <c r="H22" s="34"/>
      <c r="I22" s="11"/>
    </row>
    <row r="23" spans="1:9" ht="15" customHeight="1" x14ac:dyDescent="0.15">
      <c r="A23" s="190"/>
      <c r="B23" s="192"/>
      <c r="C23" s="12"/>
      <c r="D23" s="18"/>
      <c r="E23" s="15"/>
      <c r="F23" s="14"/>
      <c r="G23" s="14"/>
      <c r="H23" s="35"/>
      <c r="I23" s="14"/>
    </row>
    <row r="24" spans="1:9" ht="15" customHeight="1" x14ac:dyDescent="0.15">
      <c r="A24" s="190"/>
      <c r="B24" s="191"/>
      <c r="C24" s="7"/>
      <c r="D24" s="25"/>
      <c r="E24" s="9"/>
      <c r="F24" s="10"/>
      <c r="G24" s="10"/>
      <c r="H24" s="34"/>
      <c r="I24" s="11"/>
    </row>
    <row r="25" spans="1:9" ht="15" customHeight="1" x14ac:dyDescent="0.15">
      <c r="A25" s="190"/>
      <c r="B25" s="192"/>
      <c r="C25" s="12"/>
      <c r="D25" s="26"/>
      <c r="E25" s="15"/>
      <c r="F25" s="14"/>
      <c r="G25" s="14"/>
      <c r="H25" s="35"/>
      <c r="I25" s="14"/>
    </row>
    <row r="26" spans="1:9" ht="15" customHeight="1" x14ac:dyDescent="0.15">
      <c r="A26" s="190"/>
      <c r="B26" s="191"/>
      <c r="C26" s="7"/>
      <c r="D26" s="25"/>
      <c r="E26" s="9"/>
      <c r="F26" s="10"/>
      <c r="G26" s="10"/>
      <c r="H26" s="34"/>
      <c r="I26" s="11"/>
    </row>
    <row r="27" spans="1:9" ht="15" customHeight="1" x14ac:dyDescent="0.15">
      <c r="A27" s="190"/>
      <c r="B27" s="192"/>
      <c r="C27" s="12"/>
      <c r="D27" s="26"/>
      <c r="E27" s="15"/>
      <c r="F27" s="14"/>
      <c r="G27" s="14"/>
      <c r="H27" s="35"/>
      <c r="I27" s="14"/>
    </row>
    <row r="28" spans="1:9" ht="15" customHeight="1" x14ac:dyDescent="0.15">
      <c r="A28" s="190"/>
      <c r="B28" s="191"/>
      <c r="C28" s="7"/>
      <c r="D28" s="25"/>
      <c r="E28" s="9"/>
      <c r="F28" s="10">
        <v>0</v>
      </c>
      <c r="G28" s="10"/>
      <c r="H28" s="34"/>
      <c r="I28" s="11"/>
    </row>
    <row r="29" spans="1:9" ht="15" customHeight="1" x14ac:dyDescent="0.15">
      <c r="A29" s="190"/>
      <c r="B29" s="192"/>
      <c r="C29" s="12"/>
      <c r="D29" s="26"/>
      <c r="E29" s="15"/>
      <c r="F29" s="14"/>
      <c r="G29" s="14"/>
      <c r="H29" s="35"/>
      <c r="I29" s="14"/>
    </row>
    <row r="30" spans="1:9" ht="15" customHeight="1" x14ac:dyDescent="0.15">
      <c r="A30" s="190"/>
      <c r="B30" s="191"/>
      <c r="C30" s="7"/>
      <c r="D30" s="25"/>
      <c r="E30" s="9"/>
      <c r="F30" s="10"/>
      <c r="G30" s="10"/>
      <c r="H30" s="34"/>
      <c r="I30" s="34"/>
    </row>
    <row r="31" spans="1:9" ht="15" customHeight="1" x14ac:dyDescent="0.15">
      <c r="A31" s="190"/>
      <c r="B31" s="192"/>
      <c r="C31" s="12"/>
      <c r="D31" s="26"/>
      <c r="E31" s="15"/>
      <c r="F31" s="14"/>
      <c r="G31" s="14"/>
      <c r="H31" s="35"/>
      <c r="I31" s="35"/>
    </row>
    <row r="32" spans="1:9" ht="15" customHeight="1" x14ac:dyDescent="0.15">
      <c r="A32" s="190"/>
      <c r="B32" s="191"/>
      <c r="C32" s="7"/>
      <c r="D32" s="25"/>
      <c r="E32" s="9"/>
      <c r="F32" s="39"/>
      <c r="G32" s="39"/>
      <c r="H32" s="34"/>
      <c r="I32" s="34"/>
    </row>
    <row r="33" spans="1:9" ht="15" customHeight="1" x14ac:dyDescent="0.15">
      <c r="A33" s="190"/>
      <c r="B33" s="192"/>
      <c r="C33" s="12"/>
      <c r="D33" s="26"/>
      <c r="E33" s="15"/>
      <c r="F33" s="35"/>
      <c r="G33" s="35"/>
      <c r="H33" s="35"/>
      <c r="I33" s="35"/>
    </row>
    <row r="34" spans="1:9" ht="15" customHeight="1" x14ac:dyDescent="0.15">
      <c r="F34" s="31"/>
      <c r="G34" s="31"/>
      <c r="H34" s="31"/>
      <c r="I34" s="40"/>
    </row>
    <row r="35" spans="1:9" ht="15" customHeight="1" x14ac:dyDescent="0.15">
      <c r="F35" s="31"/>
      <c r="G35" s="31"/>
      <c r="H35" s="31"/>
      <c r="I35" s="31"/>
    </row>
    <row r="36" spans="1:9" ht="15" customHeight="1" x14ac:dyDescent="0.15">
      <c r="F36" s="31"/>
      <c r="G36" s="31"/>
      <c r="H36" s="31"/>
      <c r="I36" s="31"/>
    </row>
    <row r="37" spans="1:9" ht="15" customHeight="1" x14ac:dyDescent="0.15">
      <c r="F37" s="31"/>
      <c r="G37" s="31"/>
      <c r="H37" s="31"/>
      <c r="I37" s="31"/>
    </row>
    <row r="38" spans="1:9" ht="15" customHeight="1" x14ac:dyDescent="0.15">
      <c r="F38" s="31"/>
      <c r="G38" s="31"/>
      <c r="H38" s="31"/>
      <c r="I38" s="31"/>
    </row>
    <row r="39" spans="1:9" ht="15" customHeight="1" x14ac:dyDescent="0.15">
      <c r="F39" s="31"/>
      <c r="G39" s="31"/>
      <c r="H39" s="31"/>
      <c r="I39" s="31"/>
    </row>
    <row r="40" spans="1:9" ht="15" customHeight="1" x14ac:dyDescent="0.15">
      <c r="F40" s="31"/>
      <c r="G40" s="31"/>
      <c r="H40" s="31"/>
      <c r="I40" s="31"/>
    </row>
    <row r="41" spans="1:9" ht="15" customHeight="1" x14ac:dyDescent="0.15">
      <c r="F41" s="31"/>
      <c r="G41" s="31"/>
      <c r="H41" s="31"/>
      <c r="I41" s="31"/>
    </row>
    <row r="42" spans="1:9" ht="15" customHeight="1" x14ac:dyDescent="0.15">
      <c r="F42" s="31"/>
      <c r="G42" s="31"/>
      <c r="H42" s="31"/>
      <c r="I42" s="31"/>
    </row>
    <row r="43" spans="1:9" ht="15" customHeight="1" x14ac:dyDescent="0.15">
      <c r="F43" s="31"/>
      <c r="G43" s="31"/>
      <c r="H43" s="31"/>
      <c r="I43" s="31"/>
    </row>
    <row r="44" spans="1:9" ht="15" customHeight="1" x14ac:dyDescent="0.15">
      <c r="F44" s="31"/>
      <c r="G44" s="31"/>
      <c r="H44" s="31"/>
      <c r="I44" s="31"/>
    </row>
    <row r="45" spans="1:9" ht="15" customHeight="1" x14ac:dyDescent="0.15">
      <c r="F45" s="31"/>
      <c r="G45" s="31"/>
      <c r="H45" s="31"/>
      <c r="I45" s="31"/>
    </row>
    <row r="46" spans="1:9" ht="15" customHeight="1" x14ac:dyDescent="0.15">
      <c r="F46" s="31"/>
      <c r="G46" s="31"/>
      <c r="H46" s="31"/>
      <c r="I46" s="31"/>
    </row>
    <row r="47" spans="1:9" ht="15" customHeight="1" x14ac:dyDescent="0.15">
      <c r="F47" s="31"/>
      <c r="G47" s="31"/>
      <c r="H47" s="31"/>
      <c r="I47" s="31"/>
    </row>
    <row r="48" spans="1:9" ht="15" customHeight="1" x14ac:dyDescent="0.15">
      <c r="F48" s="31"/>
      <c r="G48" s="31"/>
      <c r="H48" s="31"/>
      <c r="I48" s="31"/>
    </row>
    <row r="49" spans="6:9" ht="15" customHeight="1" x14ac:dyDescent="0.15">
      <c r="F49" s="31"/>
      <c r="G49" s="31"/>
      <c r="H49" s="31"/>
      <c r="I49" s="31"/>
    </row>
    <row r="50" spans="6:9" ht="15" customHeight="1" x14ac:dyDescent="0.15">
      <c r="F50" s="31"/>
      <c r="G50" s="31"/>
      <c r="H50" s="31"/>
      <c r="I50" s="31"/>
    </row>
    <row r="51" spans="6:9" ht="15" customHeight="1" x14ac:dyDescent="0.15">
      <c r="F51" s="31"/>
      <c r="G51" s="31"/>
      <c r="H51" s="31"/>
      <c r="I51" s="31"/>
    </row>
    <row r="52" spans="6:9" ht="15" customHeight="1" x14ac:dyDescent="0.15">
      <c r="F52" s="31"/>
      <c r="G52" s="31"/>
      <c r="H52" s="31"/>
      <c r="I52" s="31"/>
    </row>
    <row r="53" spans="6:9" ht="15" customHeight="1" x14ac:dyDescent="0.15">
      <c r="F53" s="31"/>
      <c r="G53" s="31"/>
      <c r="H53" s="31"/>
      <c r="I53" s="31"/>
    </row>
    <row r="54" spans="6:9" ht="15" customHeight="1" x14ac:dyDescent="0.15">
      <c r="F54" s="31"/>
      <c r="G54" s="31"/>
      <c r="H54" s="31"/>
      <c r="I54" s="31"/>
    </row>
    <row r="55" spans="6:9" ht="15" customHeight="1" x14ac:dyDescent="0.15">
      <c r="F55" s="31"/>
      <c r="G55" s="31"/>
      <c r="H55" s="31"/>
      <c r="I55" s="31"/>
    </row>
    <row r="56" spans="6:9" ht="15" customHeight="1" x14ac:dyDescent="0.15">
      <c r="F56" s="31"/>
      <c r="G56" s="31"/>
      <c r="H56" s="31"/>
      <c r="I56" s="31"/>
    </row>
    <row r="57" spans="6:9" ht="15" customHeight="1" x14ac:dyDescent="0.15">
      <c r="F57" s="31"/>
      <c r="G57" s="31"/>
      <c r="H57" s="31"/>
      <c r="I57" s="31"/>
    </row>
    <row r="58" spans="6:9" ht="15" customHeight="1" x14ac:dyDescent="0.15">
      <c r="F58" s="31"/>
      <c r="G58" s="31"/>
      <c r="H58" s="31"/>
      <c r="I58" s="31"/>
    </row>
    <row r="59" spans="6:9" ht="15" customHeight="1" x14ac:dyDescent="0.15">
      <c r="F59" s="31"/>
      <c r="G59" s="31"/>
      <c r="H59" s="31"/>
      <c r="I59" s="31"/>
    </row>
    <row r="60" spans="6:9" ht="15" customHeight="1" x14ac:dyDescent="0.15">
      <c r="F60" s="31"/>
      <c r="G60" s="31"/>
      <c r="H60" s="31"/>
      <c r="I60" s="31"/>
    </row>
    <row r="61" spans="6:9" ht="15" customHeight="1" x14ac:dyDescent="0.15">
      <c r="F61" s="31"/>
      <c r="G61" s="31"/>
      <c r="H61" s="31"/>
      <c r="I61" s="31"/>
    </row>
    <row r="62" spans="6:9" ht="15" customHeight="1" x14ac:dyDescent="0.15">
      <c r="F62" s="31"/>
      <c r="G62" s="31"/>
      <c r="H62" s="31"/>
      <c r="I62" s="31"/>
    </row>
    <row r="63" spans="6:9" ht="15" customHeight="1" x14ac:dyDescent="0.15">
      <c r="F63" s="31"/>
      <c r="G63" s="31"/>
      <c r="H63" s="31"/>
      <c r="I63" s="31"/>
    </row>
    <row r="64" spans="6:9" ht="15" customHeight="1" x14ac:dyDescent="0.15">
      <c r="F64" s="31"/>
      <c r="G64" s="31"/>
      <c r="H64" s="31"/>
      <c r="I64" s="31"/>
    </row>
    <row r="65" spans="6:9" ht="15" customHeight="1" x14ac:dyDescent="0.15">
      <c r="F65" s="31"/>
      <c r="G65" s="31"/>
      <c r="H65" s="31"/>
      <c r="I65" s="31"/>
    </row>
    <row r="66" spans="6:9" ht="15" customHeight="1" x14ac:dyDescent="0.15">
      <c r="F66" s="31"/>
      <c r="G66" s="31"/>
      <c r="H66" s="31"/>
      <c r="I66" s="31"/>
    </row>
    <row r="67" spans="6:9" ht="15" customHeight="1" x14ac:dyDescent="0.15">
      <c r="F67" s="31"/>
      <c r="G67" s="31"/>
      <c r="H67" s="31"/>
      <c r="I67" s="31"/>
    </row>
    <row r="68" spans="6:9" ht="15" customHeight="1" x14ac:dyDescent="0.15">
      <c r="F68" s="31"/>
      <c r="G68" s="31"/>
      <c r="H68" s="31"/>
      <c r="I68" s="31"/>
    </row>
    <row r="69" spans="6:9" ht="15" customHeight="1" x14ac:dyDescent="0.15">
      <c r="F69" s="31"/>
      <c r="G69" s="31"/>
      <c r="H69" s="31"/>
      <c r="I69" s="31"/>
    </row>
    <row r="70" spans="6:9" ht="15" customHeight="1" x14ac:dyDescent="0.15">
      <c r="F70" s="31"/>
      <c r="G70" s="31"/>
      <c r="H70" s="31"/>
      <c r="I70" s="31"/>
    </row>
    <row r="71" spans="6:9" ht="15" customHeight="1" x14ac:dyDescent="0.15">
      <c r="F71" s="31"/>
      <c r="G71" s="31"/>
      <c r="H71" s="31"/>
      <c r="I71" s="31"/>
    </row>
    <row r="72" spans="6:9" ht="15" customHeight="1" x14ac:dyDescent="0.15">
      <c r="F72" s="31"/>
      <c r="G72" s="31"/>
      <c r="H72" s="31"/>
      <c r="I72" s="31"/>
    </row>
    <row r="73" spans="6:9" ht="15" customHeight="1" x14ac:dyDescent="0.15">
      <c r="F73" s="31"/>
      <c r="G73" s="31"/>
      <c r="H73" s="31"/>
      <c r="I73" s="31"/>
    </row>
    <row r="74" spans="6:9" ht="15" customHeight="1" x14ac:dyDescent="0.15">
      <c r="F74" s="31"/>
      <c r="G74" s="31"/>
      <c r="H74" s="31"/>
      <c r="I74" s="31"/>
    </row>
    <row r="75" spans="6:9" ht="15" customHeight="1" x14ac:dyDescent="0.15">
      <c r="F75" s="31"/>
      <c r="G75" s="31"/>
      <c r="H75" s="31"/>
      <c r="I75" s="31"/>
    </row>
    <row r="76" spans="6:9" ht="15" customHeight="1" x14ac:dyDescent="0.15">
      <c r="F76" s="31"/>
      <c r="G76" s="31"/>
      <c r="H76" s="31"/>
      <c r="I76" s="31"/>
    </row>
    <row r="77" spans="6:9" ht="15" customHeight="1" x14ac:dyDescent="0.15">
      <c r="F77" s="31"/>
      <c r="G77" s="31"/>
      <c r="H77" s="31"/>
      <c r="I77" s="31"/>
    </row>
    <row r="78" spans="6:9" ht="15" customHeight="1" x14ac:dyDescent="0.15">
      <c r="F78" s="31"/>
      <c r="G78" s="31"/>
      <c r="H78" s="31"/>
      <c r="I78" s="31"/>
    </row>
    <row r="79" spans="6:9" ht="15" customHeight="1" x14ac:dyDescent="0.15">
      <c r="F79" s="31"/>
      <c r="G79" s="31"/>
      <c r="H79" s="31"/>
      <c r="I79" s="31"/>
    </row>
    <row r="80" spans="6:9" ht="15" customHeight="1" x14ac:dyDescent="0.15">
      <c r="F80" s="31"/>
      <c r="G80" s="31"/>
      <c r="H80" s="31"/>
      <c r="I80" s="31"/>
    </row>
    <row r="81" spans="6:9" ht="15" customHeight="1" x14ac:dyDescent="0.15">
      <c r="F81" s="31"/>
      <c r="G81" s="31"/>
      <c r="H81" s="31"/>
      <c r="I81" s="31"/>
    </row>
    <row r="82" spans="6:9" ht="15" customHeight="1" x14ac:dyDescent="0.15">
      <c r="F82" s="31"/>
      <c r="G82" s="31"/>
      <c r="H82" s="31"/>
      <c r="I82" s="31"/>
    </row>
    <row r="83" spans="6:9" ht="15" customHeight="1" x14ac:dyDescent="0.15">
      <c r="F83" s="31"/>
      <c r="G83" s="31"/>
      <c r="H83" s="31"/>
      <c r="I83" s="31"/>
    </row>
    <row r="84" spans="6:9" ht="15" customHeight="1" x14ac:dyDescent="0.15">
      <c r="F84" s="31"/>
      <c r="G84" s="31"/>
      <c r="H84" s="31"/>
      <c r="I84" s="31"/>
    </row>
    <row r="85" spans="6:9" ht="15" customHeight="1" x14ac:dyDescent="0.15">
      <c r="F85" s="31"/>
      <c r="G85" s="31"/>
      <c r="H85" s="31"/>
      <c r="I85" s="31"/>
    </row>
    <row r="86" spans="6:9" ht="15" customHeight="1" x14ac:dyDescent="0.15">
      <c r="F86" s="31"/>
      <c r="G86" s="31"/>
      <c r="H86" s="31"/>
      <c r="I86" s="31"/>
    </row>
    <row r="87" spans="6:9" ht="15" customHeight="1" x14ac:dyDescent="0.15">
      <c r="F87" s="31"/>
      <c r="G87" s="31"/>
      <c r="H87" s="31"/>
      <c r="I87" s="31"/>
    </row>
    <row r="88" spans="6:9" ht="15" customHeight="1" x14ac:dyDescent="0.15">
      <c r="F88" s="31"/>
      <c r="G88" s="31"/>
      <c r="H88" s="31"/>
      <c r="I88" s="31"/>
    </row>
    <row r="89" spans="6:9" ht="15" customHeight="1" x14ac:dyDescent="0.15">
      <c r="F89" s="31"/>
      <c r="G89" s="31"/>
      <c r="H89" s="31"/>
      <c r="I89" s="31"/>
    </row>
    <row r="90" spans="6:9" ht="15" customHeight="1" x14ac:dyDescent="0.15">
      <c r="F90" s="31"/>
      <c r="G90" s="31"/>
      <c r="H90" s="31"/>
      <c r="I90" s="31"/>
    </row>
    <row r="91" spans="6:9" ht="15" customHeight="1" x14ac:dyDescent="0.15">
      <c r="F91" s="31"/>
      <c r="G91" s="31"/>
      <c r="H91" s="31"/>
      <c r="I91" s="31"/>
    </row>
    <row r="92" spans="6:9" ht="15" customHeight="1" x14ac:dyDescent="0.15">
      <c r="F92" s="31"/>
      <c r="G92" s="31"/>
      <c r="H92" s="31"/>
      <c r="I92" s="31"/>
    </row>
    <row r="93" spans="6:9" ht="15" customHeight="1" x14ac:dyDescent="0.15">
      <c r="F93" s="31"/>
      <c r="G93" s="31"/>
      <c r="H93" s="31"/>
      <c r="I93" s="31"/>
    </row>
    <row r="94" spans="6:9" ht="15" customHeight="1" x14ac:dyDescent="0.15">
      <c r="F94" s="31"/>
      <c r="G94" s="31"/>
      <c r="H94" s="31"/>
      <c r="I94" s="31"/>
    </row>
    <row r="95" spans="6:9" ht="15" customHeight="1" x14ac:dyDescent="0.15">
      <c r="F95" s="31"/>
      <c r="G95" s="31"/>
      <c r="H95" s="31"/>
      <c r="I95" s="31"/>
    </row>
    <row r="96" spans="6:9" ht="15" customHeight="1" x14ac:dyDescent="0.15">
      <c r="F96" s="31"/>
      <c r="G96" s="31"/>
      <c r="H96" s="31"/>
      <c r="I96" s="31"/>
    </row>
    <row r="97" spans="6:9" ht="15" customHeight="1" x14ac:dyDescent="0.15">
      <c r="F97" s="31"/>
      <c r="G97" s="31"/>
      <c r="H97" s="31"/>
      <c r="I97" s="31"/>
    </row>
    <row r="98" spans="6:9" ht="15" customHeight="1" x14ac:dyDescent="0.15">
      <c r="F98" s="31"/>
      <c r="G98" s="31"/>
      <c r="H98" s="31"/>
      <c r="I98" s="31"/>
    </row>
    <row r="99" spans="6:9" ht="15" customHeight="1" x14ac:dyDescent="0.15">
      <c r="F99" s="31"/>
      <c r="G99" s="31"/>
      <c r="H99" s="31"/>
      <c r="I99" s="31"/>
    </row>
    <row r="100" spans="6:9" ht="15" customHeight="1" x14ac:dyDescent="0.15">
      <c r="F100" s="31"/>
      <c r="G100" s="31"/>
      <c r="H100" s="31"/>
      <c r="I100" s="31"/>
    </row>
    <row r="101" spans="6:9" ht="15" customHeight="1" x14ac:dyDescent="0.15">
      <c r="F101" s="31"/>
      <c r="G101" s="31"/>
      <c r="H101" s="31"/>
      <c r="I101" s="31"/>
    </row>
    <row r="102" spans="6:9" ht="15" customHeight="1" x14ac:dyDescent="0.15">
      <c r="F102" s="31"/>
      <c r="G102" s="31"/>
      <c r="H102" s="31"/>
      <c r="I102" s="31"/>
    </row>
    <row r="103" spans="6:9" ht="15" customHeight="1" x14ac:dyDescent="0.15">
      <c r="F103" s="31"/>
      <c r="G103" s="31"/>
      <c r="H103" s="31"/>
      <c r="I103" s="31"/>
    </row>
    <row r="104" spans="6:9" ht="15" customHeight="1" x14ac:dyDescent="0.15">
      <c r="F104" s="31"/>
      <c r="G104" s="31"/>
      <c r="H104" s="31"/>
      <c r="I104" s="31"/>
    </row>
    <row r="105" spans="6:9" ht="15" customHeight="1" x14ac:dyDescent="0.15">
      <c r="F105" s="31"/>
      <c r="G105" s="31"/>
      <c r="H105" s="31"/>
      <c r="I105" s="31"/>
    </row>
    <row r="106" spans="6:9" ht="15" customHeight="1" x14ac:dyDescent="0.15">
      <c r="F106" s="31"/>
      <c r="G106" s="31"/>
      <c r="H106" s="31"/>
      <c r="I106" s="31"/>
    </row>
    <row r="107" spans="6:9" ht="15" customHeight="1" x14ac:dyDescent="0.15">
      <c r="F107" s="31"/>
      <c r="G107" s="31"/>
      <c r="H107" s="31"/>
      <c r="I107" s="31"/>
    </row>
    <row r="108" spans="6:9" ht="15" customHeight="1" x14ac:dyDescent="0.15">
      <c r="F108" s="31"/>
      <c r="G108" s="31"/>
      <c r="H108" s="31"/>
      <c r="I108" s="31"/>
    </row>
    <row r="109" spans="6:9" ht="15" customHeight="1" x14ac:dyDescent="0.15">
      <c r="F109" s="31"/>
      <c r="G109" s="31"/>
      <c r="H109" s="31"/>
      <c r="I109" s="31"/>
    </row>
    <row r="110" spans="6:9" ht="15" customHeight="1" x14ac:dyDescent="0.15">
      <c r="F110" s="31"/>
      <c r="G110" s="31"/>
      <c r="H110" s="31"/>
      <c r="I110" s="31"/>
    </row>
    <row r="111" spans="6:9" ht="15" customHeight="1" x14ac:dyDescent="0.15">
      <c r="F111" s="31"/>
      <c r="G111" s="31"/>
      <c r="H111" s="31"/>
      <c r="I111" s="31"/>
    </row>
    <row r="112" spans="6:9" ht="15" customHeight="1" x14ac:dyDescent="0.15">
      <c r="F112" s="31"/>
      <c r="G112" s="31"/>
      <c r="H112" s="31"/>
      <c r="I112" s="31"/>
    </row>
    <row r="113" spans="6:9" ht="15" customHeight="1" x14ac:dyDescent="0.15">
      <c r="F113" s="31"/>
      <c r="G113" s="31"/>
      <c r="H113" s="31"/>
      <c r="I113" s="31"/>
    </row>
    <row r="114" spans="6:9" ht="15" customHeight="1" x14ac:dyDescent="0.15">
      <c r="F114" s="31"/>
      <c r="G114" s="31"/>
      <c r="H114" s="31"/>
      <c r="I114" s="31"/>
    </row>
    <row r="115" spans="6:9" ht="15" customHeight="1" x14ac:dyDescent="0.15">
      <c r="F115" s="31"/>
      <c r="G115" s="31"/>
      <c r="H115" s="31"/>
      <c r="I115" s="31"/>
    </row>
    <row r="116" spans="6:9" ht="15" customHeight="1" x14ac:dyDescent="0.15">
      <c r="F116" s="31"/>
      <c r="G116" s="31"/>
      <c r="H116" s="31"/>
      <c r="I116" s="31"/>
    </row>
    <row r="117" spans="6:9" ht="15" customHeight="1" x14ac:dyDescent="0.15">
      <c r="F117" s="31"/>
      <c r="G117" s="31"/>
      <c r="H117" s="31"/>
      <c r="I117" s="31"/>
    </row>
    <row r="118" spans="6:9" ht="15" customHeight="1" x14ac:dyDescent="0.15">
      <c r="F118" s="31"/>
      <c r="G118" s="31"/>
      <c r="H118" s="31"/>
      <c r="I118" s="31"/>
    </row>
    <row r="119" spans="6:9" ht="15" customHeight="1" x14ac:dyDescent="0.15">
      <c r="F119" s="31"/>
      <c r="G119" s="31"/>
      <c r="H119" s="31"/>
      <c r="I119" s="31"/>
    </row>
    <row r="120" spans="6:9" ht="15" customHeight="1" x14ac:dyDescent="0.15">
      <c r="F120" s="31"/>
      <c r="G120" s="31"/>
      <c r="H120" s="31"/>
      <c r="I120" s="31"/>
    </row>
    <row r="121" spans="6:9" ht="15" customHeight="1" x14ac:dyDescent="0.15">
      <c r="F121" s="31"/>
      <c r="G121" s="31"/>
      <c r="H121" s="31"/>
      <c r="I121" s="31"/>
    </row>
    <row r="122" spans="6:9" ht="15" customHeight="1" x14ac:dyDescent="0.15">
      <c r="F122" s="31"/>
      <c r="G122" s="31"/>
      <c r="H122" s="31"/>
      <c r="I122" s="31"/>
    </row>
    <row r="123" spans="6:9" ht="15" customHeight="1" x14ac:dyDescent="0.15">
      <c r="F123" s="31"/>
      <c r="G123" s="31"/>
      <c r="H123" s="31"/>
      <c r="I123" s="31"/>
    </row>
    <row r="124" spans="6:9" ht="15" customHeight="1" x14ac:dyDescent="0.15">
      <c r="F124" s="31"/>
      <c r="G124" s="31"/>
      <c r="H124" s="31"/>
      <c r="I124" s="31"/>
    </row>
    <row r="125" spans="6:9" ht="15" customHeight="1" x14ac:dyDescent="0.15">
      <c r="F125" s="31"/>
      <c r="G125" s="31"/>
      <c r="H125" s="31"/>
      <c r="I125" s="31"/>
    </row>
    <row r="126" spans="6:9" ht="15" customHeight="1" x14ac:dyDescent="0.15">
      <c r="F126" s="31"/>
      <c r="G126" s="31"/>
      <c r="H126" s="31"/>
      <c r="I126" s="31"/>
    </row>
    <row r="127" spans="6:9" ht="15" customHeight="1" x14ac:dyDescent="0.15">
      <c r="F127" s="31"/>
      <c r="G127" s="31"/>
      <c r="H127" s="31"/>
      <c r="I127" s="31"/>
    </row>
    <row r="128" spans="6:9" ht="15" customHeight="1" x14ac:dyDescent="0.15">
      <c r="F128" s="31"/>
      <c r="G128" s="31"/>
      <c r="H128" s="31"/>
      <c r="I128" s="31"/>
    </row>
    <row r="129" spans="6:9" ht="15" customHeight="1" x14ac:dyDescent="0.15">
      <c r="F129" s="31"/>
      <c r="G129" s="31"/>
      <c r="H129" s="31"/>
      <c r="I129" s="31"/>
    </row>
    <row r="130" spans="6:9" ht="15" customHeight="1" x14ac:dyDescent="0.15">
      <c r="F130" s="31"/>
      <c r="G130" s="31"/>
      <c r="H130" s="31"/>
      <c r="I130" s="31"/>
    </row>
    <row r="131" spans="6:9" ht="15" customHeight="1" x14ac:dyDescent="0.15">
      <c r="F131" s="31"/>
      <c r="G131" s="31"/>
      <c r="H131" s="31"/>
      <c r="I131" s="31"/>
    </row>
    <row r="132" spans="6:9" ht="15" customHeight="1" x14ac:dyDescent="0.15">
      <c r="F132" s="31"/>
      <c r="G132" s="31"/>
      <c r="H132" s="31"/>
      <c r="I132" s="31"/>
    </row>
    <row r="133" spans="6:9" ht="15" customHeight="1" x14ac:dyDescent="0.15">
      <c r="F133" s="31"/>
      <c r="G133" s="31"/>
      <c r="H133" s="31"/>
      <c r="I133" s="31"/>
    </row>
    <row r="134" spans="6:9" ht="15" customHeight="1" x14ac:dyDescent="0.15">
      <c r="F134" s="31"/>
      <c r="G134" s="31"/>
      <c r="H134" s="31"/>
      <c r="I134" s="31"/>
    </row>
    <row r="135" spans="6:9" ht="15" customHeight="1" x14ac:dyDescent="0.15">
      <c r="F135" s="31"/>
      <c r="G135" s="31"/>
      <c r="H135" s="31"/>
      <c r="I135" s="31"/>
    </row>
    <row r="136" spans="6:9" ht="15" customHeight="1" x14ac:dyDescent="0.15">
      <c r="F136" s="31"/>
      <c r="G136" s="31"/>
      <c r="H136" s="31"/>
      <c r="I136" s="31"/>
    </row>
    <row r="137" spans="6:9" ht="15" customHeight="1" x14ac:dyDescent="0.15">
      <c r="F137" s="31"/>
      <c r="G137" s="31"/>
      <c r="H137" s="31"/>
      <c r="I137" s="31"/>
    </row>
    <row r="138" spans="6:9" ht="15" customHeight="1" x14ac:dyDescent="0.15">
      <c r="F138" s="31"/>
      <c r="G138" s="31"/>
      <c r="H138" s="31"/>
      <c r="I138" s="31"/>
    </row>
    <row r="139" spans="6:9" ht="15" customHeight="1" x14ac:dyDescent="0.15">
      <c r="F139" s="31"/>
      <c r="G139" s="31"/>
      <c r="H139" s="31"/>
      <c r="I139" s="31"/>
    </row>
    <row r="140" spans="6:9" ht="15" customHeight="1" x14ac:dyDescent="0.15">
      <c r="F140" s="31"/>
      <c r="G140" s="31"/>
      <c r="H140" s="31"/>
      <c r="I140" s="31"/>
    </row>
    <row r="141" spans="6:9" ht="15" customHeight="1" x14ac:dyDescent="0.15">
      <c r="F141" s="31"/>
      <c r="G141" s="31"/>
      <c r="H141" s="31"/>
      <c r="I141" s="31"/>
    </row>
    <row r="142" spans="6:9" ht="15" customHeight="1" x14ac:dyDescent="0.15">
      <c r="F142" s="31"/>
      <c r="G142" s="31"/>
      <c r="H142" s="31"/>
      <c r="I142" s="31"/>
    </row>
    <row r="143" spans="6:9" ht="15" customHeight="1" x14ac:dyDescent="0.15">
      <c r="F143" s="31"/>
      <c r="G143" s="31"/>
      <c r="H143" s="31"/>
      <c r="I143" s="31"/>
    </row>
    <row r="144" spans="6:9" ht="15" customHeight="1" x14ac:dyDescent="0.15">
      <c r="F144" s="31"/>
      <c r="G144" s="31"/>
      <c r="H144" s="31"/>
      <c r="I144" s="31"/>
    </row>
    <row r="145" spans="6:9" ht="15" customHeight="1" x14ac:dyDescent="0.15">
      <c r="F145" s="31"/>
      <c r="G145" s="31"/>
      <c r="H145" s="31"/>
      <c r="I145" s="31"/>
    </row>
    <row r="146" spans="6:9" ht="15" customHeight="1" x14ac:dyDescent="0.15">
      <c r="F146" s="31"/>
      <c r="G146" s="31"/>
      <c r="H146" s="31"/>
      <c r="I146" s="31"/>
    </row>
    <row r="147" spans="6:9" ht="15" customHeight="1" x14ac:dyDescent="0.15">
      <c r="F147" s="31"/>
      <c r="G147" s="31"/>
      <c r="H147" s="31"/>
      <c r="I147" s="31"/>
    </row>
    <row r="148" spans="6:9" ht="15" customHeight="1" x14ac:dyDescent="0.15">
      <c r="F148" s="31"/>
      <c r="G148" s="31"/>
      <c r="H148" s="31"/>
      <c r="I148" s="31"/>
    </row>
    <row r="149" spans="6:9" ht="15" customHeight="1" x14ac:dyDescent="0.15">
      <c r="F149" s="31"/>
      <c r="G149" s="31"/>
      <c r="H149" s="31"/>
      <c r="I149" s="31"/>
    </row>
    <row r="150" spans="6:9" ht="15" customHeight="1" x14ac:dyDescent="0.15">
      <c r="F150" s="31"/>
      <c r="G150" s="31"/>
      <c r="H150" s="31"/>
      <c r="I150" s="31"/>
    </row>
    <row r="151" spans="6:9" ht="15" customHeight="1" x14ac:dyDescent="0.15">
      <c r="F151" s="31"/>
      <c r="G151" s="31"/>
      <c r="H151" s="31"/>
      <c r="I151" s="31"/>
    </row>
    <row r="152" spans="6:9" ht="15" customHeight="1" x14ac:dyDescent="0.15">
      <c r="F152" s="31"/>
      <c r="G152" s="31"/>
      <c r="H152" s="31"/>
      <c r="I152" s="31"/>
    </row>
    <row r="153" spans="6:9" ht="15" customHeight="1" x14ac:dyDescent="0.15">
      <c r="F153" s="31"/>
      <c r="G153" s="31"/>
      <c r="H153" s="31"/>
      <c r="I153" s="31"/>
    </row>
    <row r="154" spans="6:9" ht="15" customHeight="1" x14ac:dyDescent="0.15">
      <c r="F154" s="31"/>
      <c r="G154" s="31"/>
      <c r="H154" s="31"/>
      <c r="I154" s="31"/>
    </row>
    <row r="155" spans="6:9" ht="15" customHeight="1" x14ac:dyDescent="0.15">
      <c r="F155" s="31"/>
      <c r="G155" s="31"/>
      <c r="H155" s="31"/>
      <c r="I155" s="31"/>
    </row>
    <row r="156" spans="6:9" ht="15" customHeight="1" x14ac:dyDescent="0.15">
      <c r="F156" s="31"/>
      <c r="G156" s="31"/>
      <c r="H156" s="31"/>
      <c r="I156" s="31"/>
    </row>
    <row r="157" spans="6:9" ht="15" customHeight="1" x14ac:dyDescent="0.15">
      <c r="F157" s="31"/>
      <c r="G157" s="31"/>
      <c r="H157" s="31"/>
      <c r="I157" s="31"/>
    </row>
    <row r="158" spans="6:9" ht="15" customHeight="1" x14ac:dyDescent="0.15">
      <c r="F158" s="31"/>
      <c r="G158" s="31"/>
      <c r="H158" s="31"/>
      <c r="I158" s="31"/>
    </row>
    <row r="159" spans="6:9" ht="15" customHeight="1" x14ac:dyDescent="0.15">
      <c r="F159" s="31"/>
      <c r="G159" s="31"/>
      <c r="H159" s="31"/>
      <c r="I159" s="31"/>
    </row>
    <row r="160" spans="6:9" ht="15" customHeight="1" x14ac:dyDescent="0.15">
      <c r="F160" s="31"/>
      <c r="G160" s="31"/>
      <c r="H160" s="31"/>
      <c r="I160" s="31"/>
    </row>
    <row r="161" spans="6:9" ht="15" customHeight="1" x14ac:dyDescent="0.15">
      <c r="F161" s="31"/>
      <c r="G161" s="31"/>
      <c r="H161" s="31"/>
      <c r="I161" s="31"/>
    </row>
    <row r="162" spans="6:9" ht="15" customHeight="1" x14ac:dyDescent="0.15">
      <c r="F162" s="31"/>
      <c r="G162" s="31"/>
      <c r="H162" s="31"/>
      <c r="I162" s="31"/>
    </row>
    <row r="163" spans="6:9" ht="15" customHeight="1" x14ac:dyDescent="0.15">
      <c r="F163" s="31"/>
      <c r="G163" s="31"/>
      <c r="H163" s="31"/>
      <c r="I163" s="31"/>
    </row>
    <row r="164" spans="6:9" ht="15" customHeight="1" x14ac:dyDescent="0.15">
      <c r="F164" s="31"/>
      <c r="G164" s="31"/>
      <c r="H164" s="31"/>
      <c r="I164" s="31"/>
    </row>
    <row r="165" spans="6:9" ht="15" customHeight="1" x14ac:dyDescent="0.15">
      <c r="F165" s="31"/>
      <c r="G165" s="31"/>
      <c r="H165" s="31"/>
      <c r="I165" s="31"/>
    </row>
    <row r="166" spans="6:9" ht="15" customHeight="1" x14ac:dyDescent="0.15">
      <c r="F166" s="31"/>
      <c r="G166" s="31"/>
      <c r="H166" s="31"/>
      <c r="I166" s="31"/>
    </row>
    <row r="167" spans="6:9" ht="15" customHeight="1" x14ac:dyDescent="0.15">
      <c r="F167" s="31"/>
      <c r="G167" s="31"/>
      <c r="H167" s="31"/>
      <c r="I167" s="31"/>
    </row>
    <row r="168" spans="6:9" ht="15" customHeight="1" x14ac:dyDescent="0.15">
      <c r="F168" s="31"/>
      <c r="G168" s="31"/>
      <c r="H168" s="31"/>
      <c r="I168" s="31"/>
    </row>
    <row r="169" spans="6:9" ht="15" customHeight="1" x14ac:dyDescent="0.15">
      <c r="F169" s="31"/>
      <c r="G169" s="31"/>
      <c r="H169" s="31"/>
      <c r="I169" s="31"/>
    </row>
    <row r="170" spans="6:9" ht="15" customHeight="1" x14ac:dyDescent="0.15">
      <c r="F170" s="31"/>
      <c r="G170" s="31"/>
      <c r="H170" s="31"/>
      <c r="I170" s="31"/>
    </row>
    <row r="171" spans="6:9" ht="15" customHeight="1" x14ac:dyDescent="0.15">
      <c r="F171" s="31"/>
      <c r="G171" s="31"/>
      <c r="H171" s="31"/>
      <c r="I171" s="31"/>
    </row>
    <row r="172" spans="6:9" ht="15" customHeight="1" x14ac:dyDescent="0.15">
      <c r="F172" s="31"/>
      <c r="G172" s="31"/>
      <c r="H172" s="31"/>
      <c r="I172" s="31"/>
    </row>
    <row r="173" spans="6:9" ht="15" customHeight="1" x14ac:dyDescent="0.15">
      <c r="F173" s="31"/>
      <c r="G173" s="31"/>
      <c r="H173" s="31"/>
      <c r="I173" s="31"/>
    </row>
    <row r="174" spans="6:9" ht="15" customHeight="1" x14ac:dyDescent="0.15">
      <c r="F174" s="31"/>
      <c r="G174" s="31"/>
      <c r="H174" s="31"/>
      <c r="I174" s="31"/>
    </row>
    <row r="175" spans="6:9" ht="15" customHeight="1" x14ac:dyDescent="0.15">
      <c r="F175" s="31"/>
      <c r="G175" s="31"/>
      <c r="H175" s="31"/>
      <c r="I175" s="31"/>
    </row>
    <row r="176" spans="6:9" ht="15" customHeight="1" x14ac:dyDescent="0.15">
      <c r="F176" s="31"/>
      <c r="G176" s="31"/>
      <c r="H176" s="31"/>
      <c r="I176" s="31"/>
    </row>
    <row r="177" spans="6:9" ht="15" customHeight="1" x14ac:dyDescent="0.15">
      <c r="F177" s="31"/>
      <c r="G177" s="31"/>
      <c r="H177" s="31"/>
      <c r="I177" s="31"/>
    </row>
    <row r="178" spans="6:9" ht="15" customHeight="1" x14ac:dyDescent="0.15">
      <c r="F178" s="31"/>
      <c r="G178" s="31"/>
      <c r="H178" s="31"/>
      <c r="I178" s="31"/>
    </row>
    <row r="179" spans="6:9" ht="15" customHeight="1" x14ac:dyDescent="0.15">
      <c r="F179" s="31"/>
      <c r="G179" s="31"/>
      <c r="H179" s="31"/>
      <c r="I179" s="31"/>
    </row>
    <row r="180" spans="6:9" ht="15" customHeight="1" x14ac:dyDescent="0.15">
      <c r="F180" s="31"/>
      <c r="G180" s="31"/>
      <c r="H180" s="31"/>
      <c r="I180" s="31"/>
    </row>
    <row r="181" spans="6:9" ht="15" customHeight="1" x14ac:dyDescent="0.15">
      <c r="F181" s="31"/>
      <c r="G181" s="31"/>
      <c r="H181" s="31"/>
      <c r="I181" s="31"/>
    </row>
    <row r="182" spans="6:9" ht="15" customHeight="1" x14ac:dyDescent="0.15">
      <c r="F182" s="31"/>
      <c r="G182" s="31"/>
      <c r="H182" s="31"/>
      <c r="I182" s="31"/>
    </row>
    <row r="183" spans="6:9" ht="15" customHeight="1" x14ac:dyDescent="0.15">
      <c r="F183" s="31"/>
      <c r="G183" s="31"/>
      <c r="H183" s="31"/>
      <c r="I183" s="31"/>
    </row>
    <row r="184" spans="6:9" ht="15" customHeight="1" x14ac:dyDescent="0.15">
      <c r="F184" s="31"/>
      <c r="G184" s="31"/>
      <c r="H184" s="31"/>
      <c r="I184" s="31"/>
    </row>
    <row r="185" spans="6:9" ht="15" customHeight="1" x14ac:dyDescent="0.15">
      <c r="F185" s="31"/>
      <c r="G185" s="31"/>
      <c r="H185" s="31"/>
      <c r="I185" s="31"/>
    </row>
    <row r="186" spans="6:9" ht="15" customHeight="1" x14ac:dyDescent="0.15">
      <c r="F186" s="31"/>
      <c r="G186" s="31"/>
      <c r="H186" s="31"/>
      <c r="I186" s="31"/>
    </row>
    <row r="187" spans="6:9" ht="15" customHeight="1" x14ac:dyDescent="0.15">
      <c r="F187" s="31"/>
      <c r="G187" s="31"/>
      <c r="H187" s="31"/>
      <c r="I187" s="31"/>
    </row>
    <row r="188" spans="6:9" ht="15" customHeight="1" x14ac:dyDescent="0.15">
      <c r="F188" s="31"/>
      <c r="G188" s="31"/>
      <c r="H188" s="31"/>
      <c r="I188" s="31"/>
    </row>
    <row r="189" spans="6:9" ht="15" customHeight="1" x14ac:dyDescent="0.15">
      <c r="F189" s="31"/>
      <c r="G189" s="31"/>
      <c r="H189" s="31"/>
      <c r="I189" s="31"/>
    </row>
    <row r="190" spans="6:9" ht="15" customHeight="1" x14ac:dyDescent="0.15">
      <c r="F190" s="31"/>
      <c r="G190" s="31"/>
      <c r="H190" s="31"/>
      <c r="I190" s="31"/>
    </row>
    <row r="191" spans="6:9" ht="15" customHeight="1" x14ac:dyDescent="0.15">
      <c r="F191" s="31"/>
      <c r="G191" s="31"/>
      <c r="H191" s="31"/>
      <c r="I191" s="31"/>
    </row>
    <row r="192" spans="6:9" ht="15" customHeight="1" x14ac:dyDescent="0.15">
      <c r="F192" s="31"/>
      <c r="G192" s="31"/>
      <c r="H192" s="31"/>
      <c r="I192" s="31"/>
    </row>
    <row r="193" spans="6:9" ht="15" customHeight="1" x14ac:dyDescent="0.15">
      <c r="F193" s="31"/>
      <c r="G193" s="31"/>
      <c r="H193" s="31"/>
      <c r="I193" s="31"/>
    </row>
    <row r="194" spans="6:9" ht="15" customHeight="1" x14ac:dyDescent="0.15">
      <c r="F194" s="31"/>
      <c r="G194" s="31"/>
      <c r="H194" s="31"/>
      <c r="I194" s="31"/>
    </row>
    <row r="195" spans="6:9" ht="15" customHeight="1" x14ac:dyDescent="0.15">
      <c r="F195" s="31"/>
      <c r="G195" s="31"/>
      <c r="H195" s="31"/>
      <c r="I195" s="31"/>
    </row>
    <row r="196" spans="6:9" ht="15" customHeight="1" x14ac:dyDescent="0.15">
      <c r="F196" s="31"/>
      <c r="G196" s="31"/>
      <c r="H196" s="31"/>
      <c r="I196" s="31"/>
    </row>
    <row r="197" spans="6:9" ht="15" customHeight="1" x14ac:dyDescent="0.15">
      <c r="F197" s="31"/>
      <c r="G197" s="31"/>
      <c r="H197" s="31"/>
      <c r="I197" s="31"/>
    </row>
    <row r="198" spans="6:9" ht="15" customHeight="1" x14ac:dyDescent="0.15">
      <c r="F198" s="31"/>
      <c r="G198" s="31"/>
      <c r="H198" s="31"/>
      <c r="I198" s="31"/>
    </row>
    <row r="199" spans="6:9" ht="15" customHeight="1" x14ac:dyDescent="0.15">
      <c r="F199" s="31"/>
      <c r="G199" s="31"/>
      <c r="H199" s="31"/>
      <c r="I199" s="31"/>
    </row>
    <row r="200" spans="6:9" ht="15" customHeight="1" x14ac:dyDescent="0.15">
      <c r="F200" s="31"/>
      <c r="G200" s="31"/>
      <c r="H200" s="31"/>
      <c r="I200" s="31"/>
    </row>
    <row r="201" spans="6:9" ht="15" customHeight="1" x14ac:dyDescent="0.15">
      <c r="F201" s="31"/>
      <c r="G201" s="31"/>
      <c r="H201" s="31"/>
      <c r="I201" s="31"/>
    </row>
    <row r="202" spans="6:9" ht="15" customHeight="1" x14ac:dyDescent="0.15">
      <c r="F202" s="31"/>
      <c r="G202" s="31"/>
      <c r="H202" s="31"/>
      <c r="I202" s="31"/>
    </row>
    <row r="203" spans="6:9" ht="15" customHeight="1" x14ac:dyDescent="0.15">
      <c r="F203" s="31"/>
      <c r="G203" s="31"/>
      <c r="H203" s="31"/>
      <c r="I203" s="31"/>
    </row>
    <row r="204" spans="6:9" ht="15" customHeight="1" x14ac:dyDescent="0.15">
      <c r="F204" s="31"/>
      <c r="G204" s="31"/>
      <c r="H204" s="31"/>
      <c r="I204" s="31"/>
    </row>
    <row r="205" spans="6:9" ht="15" customHeight="1" x14ac:dyDescent="0.15">
      <c r="F205" s="31"/>
      <c r="G205" s="31"/>
      <c r="H205" s="31"/>
      <c r="I205" s="31"/>
    </row>
    <row r="206" spans="6:9" ht="15" customHeight="1" x14ac:dyDescent="0.15">
      <c r="F206" s="31"/>
      <c r="G206" s="31"/>
      <c r="H206" s="31"/>
      <c r="I206" s="31"/>
    </row>
    <row r="207" spans="6:9" ht="15" customHeight="1" x14ac:dyDescent="0.15">
      <c r="F207" s="31"/>
      <c r="G207" s="31"/>
      <c r="H207" s="31"/>
      <c r="I207" s="31"/>
    </row>
    <row r="208" spans="6:9" ht="15" customHeight="1" x14ac:dyDescent="0.15">
      <c r="F208" s="31"/>
      <c r="G208" s="31"/>
      <c r="H208" s="31"/>
      <c r="I208" s="31"/>
    </row>
    <row r="209" spans="6:9" ht="15" customHeight="1" x14ac:dyDescent="0.15">
      <c r="F209" s="31"/>
      <c r="G209" s="31"/>
      <c r="H209" s="31"/>
      <c r="I209" s="31"/>
    </row>
    <row r="210" spans="6:9" ht="15" customHeight="1" x14ac:dyDescent="0.15">
      <c r="F210" s="31"/>
      <c r="G210" s="31"/>
      <c r="H210" s="31"/>
      <c r="I210" s="31"/>
    </row>
    <row r="211" spans="6:9" ht="15" customHeight="1" x14ac:dyDescent="0.15">
      <c r="F211" s="31"/>
      <c r="G211" s="31"/>
      <c r="H211" s="31"/>
      <c r="I211" s="31"/>
    </row>
    <row r="212" spans="6:9" ht="15" customHeight="1" x14ac:dyDescent="0.15">
      <c r="F212" s="31"/>
      <c r="G212" s="31"/>
      <c r="H212" s="31"/>
      <c r="I212" s="31"/>
    </row>
    <row r="213" spans="6:9" ht="15" customHeight="1" x14ac:dyDescent="0.15">
      <c r="F213" s="31"/>
      <c r="G213" s="31"/>
      <c r="H213" s="31"/>
      <c r="I213" s="31"/>
    </row>
    <row r="214" spans="6:9" ht="15" customHeight="1" x14ac:dyDescent="0.15">
      <c r="F214" s="31"/>
      <c r="G214" s="31"/>
      <c r="H214" s="31"/>
      <c r="I214" s="31"/>
    </row>
    <row r="215" spans="6:9" ht="15" customHeight="1" x14ac:dyDescent="0.15">
      <c r="F215" s="31"/>
      <c r="G215" s="31"/>
      <c r="H215" s="31"/>
      <c r="I215" s="31"/>
    </row>
    <row r="216" spans="6:9" ht="15" customHeight="1" x14ac:dyDescent="0.15">
      <c r="F216" s="31"/>
      <c r="G216" s="31"/>
      <c r="H216" s="31"/>
      <c r="I216" s="31"/>
    </row>
    <row r="217" spans="6:9" ht="15" customHeight="1" x14ac:dyDescent="0.15">
      <c r="F217" s="31"/>
      <c r="G217" s="31"/>
      <c r="H217" s="31"/>
      <c r="I217" s="31"/>
    </row>
    <row r="218" spans="6:9" ht="15" customHeight="1" x14ac:dyDescent="0.15">
      <c r="F218" s="31"/>
      <c r="G218" s="31"/>
      <c r="H218" s="31"/>
      <c r="I218" s="31"/>
    </row>
    <row r="219" spans="6:9" ht="15" customHeight="1" x14ac:dyDescent="0.15">
      <c r="F219" s="31"/>
      <c r="G219" s="31"/>
      <c r="H219" s="31"/>
      <c r="I219" s="31"/>
    </row>
    <row r="220" spans="6:9" ht="15" customHeight="1" x14ac:dyDescent="0.15">
      <c r="F220" s="31"/>
      <c r="G220" s="31"/>
      <c r="H220" s="31"/>
      <c r="I220" s="31"/>
    </row>
    <row r="221" spans="6:9" ht="15" customHeight="1" x14ac:dyDescent="0.15">
      <c r="F221" s="31"/>
      <c r="G221" s="31"/>
      <c r="H221" s="31"/>
      <c r="I221" s="31"/>
    </row>
    <row r="222" spans="6:9" ht="15" customHeight="1" x14ac:dyDescent="0.15">
      <c r="F222" s="31"/>
      <c r="G222" s="31"/>
      <c r="H222" s="31"/>
      <c r="I222" s="31"/>
    </row>
    <row r="223" spans="6:9" ht="15" customHeight="1" x14ac:dyDescent="0.15">
      <c r="F223" s="31"/>
      <c r="G223" s="31"/>
      <c r="H223" s="31"/>
      <c r="I223" s="31"/>
    </row>
    <row r="224" spans="6:9" ht="15" customHeight="1" x14ac:dyDescent="0.15">
      <c r="F224" s="31"/>
      <c r="G224" s="31"/>
      <c r="H224" s="31"/>
      <c r="I224" s="31"/>
    </row>
    <row r="225" spans="6:9" ht="15" customHeight="1" x14ac:dyDescent="0.15">
      <c r="F225" s="31"/>
      <c r="G225" s="31"/>
      <c r="H225" s="31"/>
      <c r="I225" s="31"/>
    </row>
    <row r="226" spans="6:9" ht="15" customHeight="1" x14ac:dyDescent="0.15">
      <c r="F226" s="31"/>
      <c r="G226" s="31"/>
      <c r="H226" s="31"/>
      <c r="I226" s="31"/>
    </row>
    <row r="227" spans="6:9" ht="15" customHeight="1" x14ac:dyDescent="0.15">
      <c r="F227" s="31"/>
      <c r="G227" s="31"/>
      <c r="H227" s="31"/>
      <c r="I227" s="31"/>
    </row>
    <row r="228" spans="6:9" ht="15" customHeight="1" x14ac:dyDescent="0.15">
      <c r="F228" s="31"/>
      <c r="G228" s="31"/>
      <c r="H228" s="31"/>
      <c r="I228" s="31"/>
    </row>
    <row r="229" spans="6:9" ht="15" customHeight="1" x14ac:dyDescent="0.15">
      <c r="F229" s="31"/>
      <c r="G229" s="31"/>
      <c r="H229" s="31"/>
      <c r="I229" s="31"/>
    </row>
    <row r="230" spans="6:9" ht="15" customHeight="1" x14ac:dyDescent="0.15">
      <c r="F230" s="31"/>
      <c r="G230" s="31"/>
      <c r="H230" s="31"/>
      <c r="I230" s="31"/>
    </row>
    <row r="231" spans="6:9" ht="15" customHeight="1" x14ac:dyDescent="0.15">
      <c r="F231" s="31"/>
      <c r="G231" s="31"/>
      <c r="H231" s="31"/>
      <c r="I231" s="31"/>
    </row>
    <row r="232" spans="6:9" ht="15" customHeight="1" x14ac:dyDescent="0.15">
      <c r="F232" s="31"/>
      <c r="G232" s="31"/>
      <c r="H232" s="31"/>
      <c r="I232" s="31"/>
    </row>
    <row r="233" spans="6:9" ht="15" customHeight="1" x14ac:dyDescent="0.15">
      <c r="F233" s="31"/>
      <c r="G233" s="31"/>
      <c r="H233" s="31"/>
      <c r="I233" s="31"/>
    </row>
    <row r="234" spans="6:9" ht="15" customHeight="1" x14ac:dyDescent="0.15">
      <c r="F234" s="31"/>
      <c r="G234" s="31"/>
      <c r="H234" s="31"/>
      <c r="I234" s="31"/>
    </row>
    <row r="235" spans="6:9" ht="15" customHeight="1" x14ac:dyDescent="0.15">
      <c r="F235" s="31"/>
      <c r="G235" s="31"/>
      <c r="H235" s="31"/>
      <c r="I235" s="31"/>
    </row>
    <row r="236" spans="6:9" ht="15" customHeight="1" x14ac:dyDescent="0.15">
      <c r="F236" s="31"/>
      <c r="G236" s="31"/>
      <c r="H236" s="31"/>
      <c r="I236" s="31"/>
    </row>
    <row r="237" spans="6:9" ht="15" customHeight="1" x14ac:dyDescent="0.15">
      <c r="F237" s="31"/>
      <c r="G237" s="31"/>
      <c r="H237" s="31"/>
      <c r="I237" s="31"/>
    </row>
    <row r="238" spans="6:9" ht="15" customHeight="1" x14ac:dyDescent="0.15">
      <c r="F238" s="31"/>
      <c r="G238" s="31"/>
      <c r="H238" s="31"/>
      <c r="I238" s="31"/>
    </row>
    <row r="239" spans="6:9" ht="15" customHeight="1" x14ac:dyDescent="0.15">
      <c r="F239" s="31"/>
      <c r="G239" s="31"/>
      <c r="H239" s="31"/>
      <c r="I239" s="31"/>
    </row>
    <row r="240" spans="6:9" ht="15" customHeight="1" x14ac:dyDescent="0.15">
      <c r="F240" s="31"/>
      <c r="G240" s="31"/>
      <c r="H240" s="31"/>
      <c r="I240" s="31"/>
    </row>
    <row r="241" spans="6:9" ht="15" customHeight="1" x14ac:dyDescent="0.15">
      <c r="F241" s="31"/>
      <c r="G241" s="31"/>
      <c r="H241" s="31"/>
      <c r="I241" s="31"/>
    </row>
    <row r="242" spans="6:9" ht="15" customHeight="1" x14ac:dyDescent="0.15">
      <c r="F242" s="31"/>
      <c r="G242" s="31"/>
      <c r="H242" s="31"/>
      <c r="I242" s="31"/>
    </row>
    <row r="243" spans="6:9" ht="15" customHeight="1" x14ac:dyDescent="0.15">
      <c r="F243" s="31"/>
      <c r="G243" s="31"/>
      <c r="H243" s="31"/>
      <c r="I243" s="31"/>
    </row>
    <row r="244" spans="6:9" ht="15" customHeight="1" x14ac:dyDescent="0.15">
      <c r="F244" s="31"/>
      <c r="G244" s="31"/>
      <c r="H244" s="31"/>
      <c r="I244" s="31"/>
    </row>
    <row r="245" spans="6:9" ht="15" customHeight="1" x14ac:dyDescent="0.15">
      <c r="F245" s="31"/>
      <c r="G245" s="31"/>
      <c r="H245" s="31"/>
      <c r="I245" s="31"/>
    </row>
    <row r="246" spans="6:9" ht="15" customHeight="1" x14ac:dyDescent="0.15">
      <c r="F246" s="31"/>
      <c r="G246" s="31"/>
      <c r="H246" s="31"/>
      <c r="I246" s="31"/>
    </row>
    <row r="247" spans="6:9" ht="15" customHeight="1" x14ac:dyDescent="0.15">
      <c r="F247" s="31"/>
      <c r="G247" s="31"/>
      <c r="H247" s="31"/>
      <c r="I247" s="31"/>
    </row>
    <row r="248" spans="6:9" ht="15" customHeight="1" x14ac:dyDescent="0.15">
      <c r="F248" s="31"/>
      <c r="G248" s="31"/>
      <c r="H248" s="31"/>
      <c r="I248" s="31"/>
    </row>
    <row r="249" spans="6:9" ht="15" customHeight="1" x14ac:dyDescent="0.15">
      <c r="F249" s="31"/>
      <c r="G249" s="31"/>
      <c r="H249" s="31"/>
      <c r="I249" s="31"/>
    </row>
    <row r="250" spans="6:9" ht="15" customHeight="1" x14ac:dyDescent="0.15">
      <c r="F250" s="31"/>
      <c r="G250" s="31"/>
      <c r="H250" s="31"/>
      <c r="I250" s="31"/>
    </row>
    <row r="251" spans="6:9" ht="15" customHeight="1" x14ac:dyDescent="0.15">
      <c r="F251" s="31"/>
      <c r="G251" s="31"/>
      <c r="H251" s="31"/>
      <c r="I251" s="31"/>
    </row>
    <row r="252" spans="6:9" ht="15" customHeight="1" x14ac:dyDescent="0.15">
      <c r="F252" s="31"/>
      <c r="G252" s="31"/>
      <c r="H252" s="31"/>
      <c r="I252" s="31"/>
    </row>
    <row r="253" spans="6:9" ht="15" customHeight="1" x14ac:dyDescent="0.15">
      <c r="F253" s="31"/>
      <c r="G253" s="31"/>
      <c r="H253" s="31"/>
      <c r="I253" s="31"/>
    </row>
    <row r="254" spans="6:9" ht="15" customHeight="1" x14ac:dyDescent="0.15">
      <c r="F254" s="31"/>
      <c r="G254" s="31"/>
      <c r="H254" s="31"/>
      <c r="I254" s="31"/>
    </row>
    <row r="255" spans="6:9" ht="15" customHeight="1" x14ac:dyDescent="0.15">
      <c r="F255" s="31"/>
      <c r="G255" s="31"/>
      <c r="H255" s="31"/>
      <c r="I255" s="31"/>
    </row>
    <row r="256" spans="6:9" ht="15" customHeight="1" x14ac:dyDescent="0.15">
      <c r="F256" s="31"/>
      <c r="G256" s="31"/>
      <c r="H256" s="31"/>
      <c r="I256" s="31"/>
    </row>
    <row r="257" spans="6:9" ht="15" customHeight="1" x14ac:dyDescent="0.15">
      <c r="F257" s="31"/>
      <c r="G257" s="31"/>
      <c r="H257" s="31"/>
      <c r="I257" s="31"/>
    </row>
    <row r="258" spans="6:9" ht="15" customHeight="1" x14ac:dyDescent="0.15">
      <c r="F258" s="31"/>
      <c r="G258" s="31"/>
      <c r="H258" s="31"/>
      <c r="I258" s="31"/>
    </row>
    <row r="259" spans="6:9" ht="15" customHeight="1" x14ac:dyDescent="0.15">
      <c r="F259" s="31"/>
      <c r="G259" s="31"/>
      <c r="H259" s="31"/>
      <c r="I259" s="31"/>
    </row>
    <row r="260" spans="6:9" ht="15" customHeight="1" x14ac:dyDescent="0.15">
      <c r="F260" s="31"/>
      <c r="G260" s="31"/>
      <c r="H260" s="31"/>
      <c r="I260" s="31"/>
    </row>
    <row r="261" spans="6:9" ht="15" customHeight="1" x14ac:dyDescent="0.15">
      <c r="F261" s="31"/>
      <c r="G261" s="31"/>
      <c r="H261" s="31"/>
      <c r="I261" s="31"/>
    </row>
    <row r="262" spans="6:9" ht="15" customHeight="1" x14ac:dyDescent="0.15">
      <c r="F262" s="31"/>
      <c r="G262" s="31"/>
      <c r="H262" s="31"/>
      <c r="I262" s="31"/>
    </row>
    <row r="263" spans="6:9" ht="15" customHeight="1" x14ac:dyDescent="0.15">
      <c r="F263" s="31"/>
      <c r="G263" s="31"/>
      <c r="H263" s="31"/>
      <c r="I263" s="31"/>
    </row>
    <row r="264" spans="6:9" ht="15" customHeight="1" x14ac:dyDescent="0.15">
      <c r="F264" s="31"/>
      <c r="G264" s="31"/>
      <c r="H264" s="31"/>
      <c r="I264" s="31"/>
    </row>
    <row r="265" spans="6:9" ht="15" customHeight="1" x14ac:dyDescent="0.15">
      <c r="F265" s="31"/>
      <c r="G265" s="31"/>
      <c r="H265" s="31"/>
      <c r="I265" s="31"/>
    </row>
    <row r="266" spans="6:9" ht="15" customHeight="1" x14ac:dyDescent="0.15">
      <c r="F266" s="31"/>
      <c r="G266" s="31"/>
      <c r="H266" s="31"/>
      <c r="I266" s="31"/>
    </row>
    <row r="267" spans="6:9" ht="15" customHeight="1" x14ac:dyDescent="0.15">
      <c r="F267" s="31"/>
      <c r="G267" s="31"/>
      <c r="H267" s="31"/>
      <c r="I267" s="31"/>
    </row>
    <row r="268" spans="6:9" ht="15" customHeight="1" x14ac:dyDescent="0.15">
      <c r="F268" s="31"/>
      <c r="G268" s="31"/>
      <c r="H268" s="31"/>
      <c r="I268" s="31"/>
    </row>
    <row r="269" spans="6:9" ht="15" customHeight="1" x14ac:dyDescent="0.15">
      <c r="F269" s="31"/>
      <c r="G269" s="31"/>
      <c r="H269" s="31"/>
      <c r="I269" s="31"/>
    </row>
    <row r="270" spans="6:9" ht="15" customHeight="1" x14ac:dyDescent="0.15">
      <c r="F270" s="31"/>
      <c r="G270" s="31"/>
      <c r="H270" s="31"/>
      <c r="I270" s="31"/>
    </row>
    <row r="271" spans="6:9" ht="15" customHeight="1" x14ac:dyDescent="0.15">
      <c r="F271" s="31"/>
      <c r="G271" s="31"/>
      <c r="H271" s="31"/>
      <c r="I271" s="31"/>
    </row>
    <row r="272" spans="6:9" ht="15" customHeight="1" x14ac:dyDescent="0.15">
      <c r="F272" s="31"/>
      <c r="G272" s="31"/>
      <c r="H272" s="31"/>
      <c r="I272" s="31"/>
    </row>
    <row r="273" spans="6:9" ht="15" customHeight="1" x14ac:dyDescent="0.15">
      <c r="F273" s="31"/>
      <c r="G273" s="31"/>
      <c r="H273" s="31"/>
      <c r="I273" s="31"/>
    </row>
    <row r="274" spans="6:9" ht="15" customHeight="1" x14ac:dyDescent="0.15">
      <c r="F274" s="31"/>
      <c r="G274" s="31"/>
      <c r="H274" s="31"/>
      <c r="I274" s="31"/>
    </row>
    <row r="275" spans="6:9" ht="15" customHeight="1" x14ac:dyDescent="0.15">
      <c r="F275" s="31"/>
      <c r="G275" s="31"/>
      <c r="H275" s="31"/>
      <c r="I275" s="31"/>
    </row>
    <row r="276" spans="6:9" ht="15" customHeight="1" x14ac:dyDescent="0.15">
      <c r="F276" s="31"/>
      <c r="G276" s="31"/>
      <c r="H276" s="31"/>
      <c r="I276" s="31"/>
    </row>
    <row r="277" spans="6:9" ht="15" customHeight="1" x14ac:dyDescent="0.15">
      <c r="F277" s="31"/>
      <c r="G277" s="31"/>
      <c r="H277" s="31"/>
      <c r="I277" s="31"/>
    </row>
    <row r="278" spans="6:9" ht="15" customHeight="1" x14ac:dyDescent="0.15">
      <c r="F278" s="31"/>
      <c r="G278" s="31"/>
      <c r="H278" s="31"/>
      <c r="I278" s="31"/>
    </row>
    <row r="279" spans="6:9" ht="15" customHeight="1" x14ac:dyDescent="0.15">
      <c r="F279" s="31"/>
      <c r="G279" s="31"/>
      <c r="H279" s="31"/>
      <c r="I279" s="31"/>
    </row>
    <row r="280" spans="6:9" ht="15" customHeight="1" x14ac:dyDescent="0.15">
      <c r="F280" s="31"/>
      <c r="G280" s="31"/>
      <c r="H280" s="31"/>
      <c r="I280" s="31"/>
    </row>
    <row r="281" spans="6:9" ht="15" customHeight="1" x14ac:dyDescent="0.15">
      <c r="F281" s="31"/>
      <c r="G281" s="31"/>
      <c r="H281" s="31"/>
      <c r="I281" s="31"/>
    </row>
    <row r="282" spans="6:9" ht="15" customHeight="1" x14ac:dyDescent="0.15">
      <c r="F282" s="31"/>
      <c r="G282" s="31"/>
      <c r="H282" s="31"/>
      <c r="I282" s="31"/>
    </row>
    <row r="283" spans="6:9" ht="15" customHeight="1" x14ac:dyDescent="0.15">
      <c r="F283" s="31"/>
      <c r="G283" s="31"/>
      <c r="H283" s="31"/>
      <c r="I283" s="31"/>
    </row>
    <row r="284" spans="6:9" ht="15" customHeight="1" x14ac:dyDescent="0.15">
      <c r="F284" s="31"/>
      <c r="G284" s="31"/>
      <c r="H284" s="31"/>
      <c r="I284" s="31"/>
    </row>
    <row r="285" spans="6:9" ht="15" customHeight="1" x14ac:dyDescent="0.15">
      <c r="F285" s="31"/>
      <c r="G285" s="31"/>
      <c r="H285" s="31"/>
      <c r="I285" s="31"/>
    </row>
    <row r="286" spans="6:9" ht="15" customHeight="1" x14ac:dyDescent="0.15">
      <c r="F286" s="31"/>
      <c r="G286" s="31"/>
      <c r="H286" s="31"/>
      <c r="I286" s="31"/>
    </row>
    <row r="287" spans="6:9" ht="15" customHeight="1" x14ac:dyDescent="0.15">
      <c r="F287" s="31"/>
      <c r="G287" s="31"/>
      <c r="H287" s="31"/>
      <c r="I287" s="31"/>
    </row>
    <row r="288" spans="6:9" ht="15" customHeight="1" x14ac:dyDescent="0.15">
      <c r="F288" s="31"/>
      <c r="G288" s="31"/>
      <c r="H288" s="31"/>
      <c r="I288" s="31"/>
    </row>
    <row r="289" spans="6:9" ht="15" customHeight="1" x14ac:dyDescent="0.15">
      <c r="F289" s="31"/>
      <c r="G289" s="31"/>
      <c r="H289" s="31"/>
      <c r="I289" s="31"/>
    </row>
    <row r="290" spans="6:9" ht="15" customHeight="1" x14ac:dyDescent="0.15">
      <c r="F290" s="31"/>
      <c r="G290" s="31"/>
      <c r="H290" s="31"/>
      <c r="I290" s="31"/>
    </row>
    <row r="291" spans="6:9" ht="15" customHeight="1" x14ac:dyDescent="0.15">
      <c r="F291" s="31"/>
      <c r="G291" s="31"/>
      <c r="H291" s="31"/>
      <c r="I291" s="31"/>
    </row>
    <row r="292" spans="6:9" ht="15" customHeight="1" x14ac:dyDescent="0.15">
      <c r="F292" s="31"/>
      <c r="G292" s="31"/>
      <c r="H292" s="31"/>
      <c r="I292" s="31"/>
    </row>
    <row r="293" spans="6:9" ht="15" customHeight="1" x14ac:dyDescent="0.15">
      <c r="F293" s="31"/>
      <c r="G293" s="31"/>
      <c r="H293" s="31"/>
      <c r="I293" s="31"/>
    </row>
    <row r="294" spans="6:9" ht="15" customHeight="1" x14ac:dyDescent="0.15">
      <c r="F294" s="31"/>
      <c r="G294" s="31"/>
      <c r="H294" s="31"/>
      <c r="I294" s="31"/>
    </row>
    <row r="295" spans="6:9" ht="15" customHeight="1" x14ac:dyDescent="0.15">
      <c r="F295" s="31"/>
      <c r="G295" s="31"/>
      <c r="H295" s="31"/>
      <c r="I295" s="31"/>
    </row>
    <row r="296" spans="6:9" ht="15" customHeight="1" x14ac:dyDescent="0.15">
      <c r="F296" s="31"/>
      <c r="G296" s="31"/>
      <c r="H296" s="31"/>
      <c r="I296" s="31"/>
    </row>
    <row r="297" spans="6:9" ht="15" customHeight="1" x14ac:dyDescent="0.15">
      <c r="F297" s="31"/>
      <c r="G297" s="31"/>
      <c r="H297" s="31"/>
      <c r="I297" s="31"/>
    </row>
    <row r="298" spans="6:9" ht="15" customHeight="1" x14ac:dyDescent="0.15">
      <c r="F298" s="31"/>
      <c r="G298" s="31"/>
      <c r="H298" s="31"/>
      <c r="I298" s="31"/>
    </row>
    <row r="299" spans="6:9" ht="15" customHeight="1" x14ac:dyDescent="0.15">
      <c r="F299" s="31"/>
      <c r="G299" s="31"/>
      <c r="H299" s="31"/>
      <c r="I299" s="31"/>
    </row>
    <row r="300" spans="6:9" ht="15" customHeight="1" x14ac:dyDescent="0.15">
      <c r="F300" s="31"/>
      <c r="G300" s="31"/>
      <c r="H300" s="31"/>
      <c r="I300" s="31"/>
    </row>
    <row r="301" spans="6:9" ht="15" customHeight="1" x14ac:dyDescent="0.15">
      <c r="F301" s="31"/>
      <c r="G301" s="31"/>
      <c r="H301" s="31"/>
      <c r="I301" s="31"/>
    </row>
    <row r="302" spans="6:9" ht="15" customHeight="1" x14ac:dyDescent="0.15">
      <c r="F302" s="31"/>
      <c r="G302" s="31"/>
      <c r="H302" s="31"/>
      <c r="I302" s="31"/>
    </row>
    <row r="303" spans="6:9" ht="15" customHeight="1" x14ac:dyDescent="0.15">
      <c r="F303" s="31"/>
      <c r="G303" s="31"/>
      <c r="H303" s="31"/>
      <c r="I303" s="31"/>
    </row>
    <row r="304" spans="6:9" ht="15" customHeight="1" x14ac:dyDescent="0.15">
      <c r="F304" s="31"/>
      <c r="G304" s="31"/>
      <c r="H304" s="31"/>
      <c r="I304" s="31"/>
    </row>
    <row r="305" spans="6:9" ht="15" customHeight="1" x14ac:dyDescent="0.15">
      <c r="F305" s="31"/>
      <c r="G305" s="31"/>
      <c r="H305" s="31"/>
      <c r="I305" s="31"/>
    </row>
    <row r="306" spans="6:9" ht="15" customHeight="1" x14ac:dyDescent="0.15">
      <c r="F306" s="31"/>
      <c r="G306" s="31"/>
      <c r="H306" s="31"/>
      <c r="I306" s="31"/>
    </row>
    <row r="307" spans="6:9" ht="15" customHeight="1" x14ac:dyDescent="0.15">
      <c r="F307" s="31"/>
      <c r="G307" s="31"/>
      <c r="H307" s="31"/>
      <c r="I307" s="31"/>
    </row>
    <row r="308" spans="6:9" ht="15" customHeight="1" x14ac:dyDescent="0.15">
      <c r="F308" s="31"/>
      <c r="G308" s="31"/>
      <c r="H308" s="31"/>
      <c r="I308" s="31"/>
    </row>
    <row r="309" spans="6:9" ht="15" customHeight="1" x14ac:dyDescent="0.15">
      <c r="F309" s="31"/>
      <c r="G309" s="31"/>
      <c r="H309" s="31"/>
      <c r="I309" s="31"/>
    </row>
    <row r="310" spans="6:9" ht="15" customHeight="1" x14ac:dyDescent="0.15">
      <c r="F310" s="31"/>
      <c r="G310" s="31"/>
      <c r="H310" s="31"/>
      <c r="I310" s="31"/>
    </row>
    <row r="311" spans="6:9" ht="15" customHeight="1" x14ac:dyDescent="0.15">
      <c r="F311" s="31"/>
      <c r="G311" s="31"/>
      <c r="H311" s="31"/>
      <c r="I311" s="31"/>
    </row>
    <row r="312" spans="6:9" ht="15" customHeight="1" x14ac:dyDescent="0.15">
      <c r="F312" s="31"/>
      <c r="G312" s="31"/>
      <c r="H312" s="31"/>
      <c r="I312" s="31"/>
    </row>
    <row r="313" spans="6:9" ht="15" customHeight="1" x14ac:dyDescent="0.15">
      <c r="F313" s="31"/>
      <c r="G313" s="31"/>
      <c r="H313" s="31"/>
      <c r="I313" s="31"/>
    </row>
    <row r="314" spans="6:9" ht="15" customHeight="1" x14ac:dyDescent="0.15">
      <c r="F314" s="31"/>
      <c r="G314" s="31"/>
      <c r="H314" s="31"/>
      <c r="I314" s="31"/>
    </row>
    <row r="315" spans="6:9" ht="15" customHeight="1" x14ac:dyDescent="0.15">
      <c r="F315" s="31"/>
      <c r="G315" s="31"/>
      <c r="H315" s="31"/>
      <c r="I315" s="31"/>
    </row>
    <row r="316" spans="6:9" ht="15" customHeight="1" x14ac:dyDescent="0.15">
      <c r="F316" s="31"/>
      <c r="G316" s="31"/>
      <c r="H316" s="31"/>
      <c r="I316" s="31"/>
    </row>
    <row r="317" spans="6:9" ht="15" customHeight="1" x14ac:dyDescent="0.15">
      <c r="F317" s="31"/>
      <c r="G317" s="31"/>
      <c r="H317" s="31"/>
      <c r="I317" s="31"/>
    </row>
    <row r="318" spans="6:9" ht="15" customHeight="1" x14ac:dyDescent="0.15">
      <c r="F318" s="31"/>
      <c r="G318" s="31"/>
      <c r="H318" s="31"/>
      <c r="I318" s="31"/>
    </row>
    <row r="319" spans="6:9" ht="15" customHeight="1" x14ac:dyDescent="0.15">
      <c r="F319" s="31"/>
      <c r="G319" s="31"/>
      <c r="H319" s="31"/>
      <c r="I319" s="31"/>
    </row>
    <row r="320" spans="6:9" ht="15" customHeight="1" x14ac:dyDescent="0.15">
      <c r="F320" s="31"/>
      <c r="G320" s="31"/>
      <c r="H320" s="31"/>
      <c r="I320" s="31"/>
    </row>
  </sheetData>
  <mergeCells count="39">
    <mergeCell ref="A10:A11"/>
    <mergeCell ref="B10:B11"/>
    <mergeCell ref="A1:I2"/>
    <mergeCell ref="C3:C4"/>
    <mergeCell ref="D3:F4"/>
    <mergeCell ref="B5:C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54" orientation="landscape" blackAndWhite="1" copies="8" r:id="rId1"/>
  <headerFooter alignWithMargins="0"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784A-3DD6-4CFC-9AB8-DA1DAECD9749}">
  <sheetPr>
    <tabColor theme="6" tint="0.59999389629810485"/>
  </sheetPr>
  <dimension ref="A1:I43"/>
  <sheetViews>
    <sheetView showZeros="0" view="pageBreakPreview" zoomScaleNormal="80" zoomScaleSheetLayoutView="100" workbookViewId="0">
      <selection activeCell="G39" sqref="G39"/>
    </sheetView>
  </sheetViews>
  <sheetFormatPr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245" width="9" style="1"/>
    <col min="246" max="246" width="3.625" style="1" customWidth="1"/>
    <col min="247" max="247" width="20.625" style="1" customWidth="1"/>
    <col min="248" max="248" width="30.625" style="1" customWidth="1"/>
    <col min="249" max="249" width="9" style="1"/>
    <col min="250" max="250" width="6.625" style="1" customWidth="1"/>
    <col min="251" max="252" width="15.625" style="1" customWidth="1"/>
    <col min="253" max="253" width="8.625" style="1" customWidth="1"/>
    <col min="254" max="254" width="15.625" style="1" customWidth="1"/>
    <col min="255" max="501" width="9" style="1"/>
    <col min="502" max="502" width="3.625" style="1" customWidth="1"/>
    <col min="503" max="503" width="20.625" style="1" customWidth="1"/>
    <col min="504" max="504" width="30.625" style="1" customWidth="1"/>
    <col min="505" max="505" width="9" style="1"/>
    <col min="506" max="506" width="6.625" style="1" customWidth="1"/>
    <col min="507" max="508" width="15.625" style="1" customWidth="1"/>
    <col min="509" max="509" width="8.625" style="1" customWidth="1"/>
    <col min="510" max="510" width="15.625" style="1" customWidth="1"/>
    <col min="511" max="757" width="9" style="1"/>
    <col min="758" max="758" width="3.625" style="1" customWidth="1"/>
    <col min="759" max="759" width="20.625" style="1" customWidth="1"/>
    <col min="760" max="760" width="30.625" style="1" customWidth="1"/>
    <col min="761" max="761" width="9" style="1"/>
    <col min="762" max="762" width="6.625" style="1" customWidth="1"/>
    <col min="763" max="764" width="15.625" style="1" customWidth="1"/>
    <col min="765" max="765" width="8.625" style="1" customWidth="1"/>
    <col min="766" max="766" width="15.625" style="1" customWidth="1"/>
    <col min="767" max="1013" width="9" style="1"/>
    <col min="1014" max="1014" width="3.625" style="1" customWidth="1"/>
    <col min="1015" max="1015" width="20.625" style="1" customWidth="1"/>
    <col min="1016" max="1016" width="30.625" style="1" customWidth="1"/>
    <col min="1017" max="1017" width="9" style="1"/>
    <col min="1018" max="1018" width="6.625" style="1" customWidth="1"/>
    <col min="1019" max="1020" width="15.625" style="1" customWidth="1"/>
    <col min="1021" max="1021" width="8.625" style="1" customWidth="1"/>
    <col min="1022" max="1022" width="15.625" style="1" customWidth="1"/>
    <col min="1023" max="1269" width="9" style="1"/>
    <col min="1270" max="1270" width="3.625" style="1" customWidth="1"/>
    <col min="1271" max="1271" width="20.625" style="1" customWidth="1"/>
    <col min="1272" max="1272" width="30.625" style="1" customWidth="1"/>
    <col min="1273" max="1273" width="9" style="1"/>
    <col min="1274" max="1274" width="6.625" style="1" customWidth="1"/>
    <col min="1275" max="1276" width="15.625" style="1" customWidth="1"/>
    <col min="1277" max="1277" width="8.625" style="1" customWidth="1"/>
    <col min="1278" max="1278" width="15.625" style="1" customWidth="1"/>
    <col min="1279" max="1525" width="9" style="1"/>
    <col min="1526" max="1526" width="3.625" style="1" customWidth="1"/>
    <col min="1527" max="1527" width="20.625" style="1" customWidth="1"/>
    <col min="1528" max="1528" width="30.625" style="1" customWidth="1"/>
    <col min="1529" max="1529" width="9" style="1"/>
    <col min="1530" max="1530" width="6.625" style="1" customWidth="1"/>
    <col min="1531" max="1532" width="15.625" style="1" customWidth="1"/>
    <col min="1533" max="1533" width="8.625" style="1" customWidth="1"/>
    <col min="1534" max="1534" width="15.625" style="1" customWidth="1"/>
    <col min="1535" max="1781" width="9" style="1"/>
    <col min="1782" max="1782" width="3.625" style="1" customWidth="1"/>
    <col min="1783" max="1783" width="20.625" style="1" customWidth="1"/>
    <col min="1784" max="1784" width="30.625" style="1" customWidth="1"/>
    <col min="1785" max="1785" width="9" style="1"/>
    <col min="1786" max="1786" width="6.625" style="1" customWidth="1"/>
    <col min="1787" max="1788" width="15.625" style="1" customWidth="1"/>
    <col min="1789" max="1789" width="8.625" style="1" customWidth="1"/>
    <col min="1790" max="1790" width="15.625" style="1" customWidth="1"/>
    <col min="1791" max="2037" width="9" style="1"/>
    <col min="2038" max="2038" width="3.625" style="1" customWidth="1"/>
    <col min="2039" max="2039" width="20.625" style="1" customWidth="1"/>
    <col min="2040" max="2040" width="30.625" style="1" customWidth="1"/>
    <col min="2041" max="2041" width="9" style="1"/>
    <col min="2042" max="2042" width="6.625" style="1" customWidth="1"/>
    <col min="2043" max="2044" width="15.625" style="1" customWidth="1"/>
    <col min="2045" max="2045" width="8.625" style="1" customWidth="1"/>
    <col min="2046" max="2046" width="15.625" style="1" customWidth="1"/>
    <col min="2047" max="2293" width="9" style="1"/>
    <col min="2294" max="2294" width="3.625" style="1" customWidth="1"/>
    <col min="2295" max="2295" width="20.625" style="1" customWidth="1"/>
    <col min="2296" max="2296" width="30.625" style="1" customWidth="1"/>
    <col min="2297" max="2297" width="9" style="1"/>
    <col min="2298" max="2298" width="6.625" style="1" customWidth="1"/>
    <col min="2299" max="2300" width="15.625" style="1" customWidth="1"/>
    <col min="2301" max="2301" width="8.625" style="1" customWidth="1"/>
    <col min="2302" max="2302" width="15.625" style="1" customWidth="1"/>
    <col min="2303" max="2549" width="9" style="1"/>
    <col min="2550" max="2550" width="3.625" style="1" customWidth="1"/>
    <col min="2551" max="2551" width="20.625" style="1" customWidth="1"/>
    <col min="2552" max="2552" width="30.625" style="1" customWidth="1"/>
    <col min="2553" max="2553" width="9" style="1"/>
    <col min="2554" max="2554" width="6.625" style="1" customWidth="1"/>
    <col min="2555" max="2556" width="15.625" style="1" customWidth="1"/>
    <col min="2557" max="2557" width="8.625" style="1" customWidth="1"/>
    <col min="2558" max="2558" width="15.625" style="1" customWidth="1"/>
    <col min="2559" max="2805" width="9" style="1"/>
    <col min="2806" max="2806" width="3.625" style="1" customWidth="1"/>
    <col min="2807" max="2807" width="20.625" style="1" customWidth="1"/>
    <col min="2808" max="2808" width="30.625" style="1" customWidth="1"/>
    <col min="2809" max="2809" width="9" style="1"/>
    <col min="2810" max="2810" width="6.625" style="1" customWidth="1"/>
    <col min="2811" max="2812" width="15.625" style="1" customWidth="1"/>
    <col min="2813" max="2813" width="8.625" style="1" customWidth="1"/>
    <col min="2814" max="2814" width="15.625" style="1" customWidth="1"/>
    <col min="2815" max="3061" width="9" style="1"/>
    <col min="3062" max="3062" width="3.625" style="1" customWidth="1"/>
    <col min="3063" max="3063" width="20.625" style="1" customWidth="1"/>
    <col min="3064" max="3064" width="30.625" style="1" customWidth="1"/>
    <col min="3065" max="3065" width="9" style="1"/>
    <col min="3066" max="3066" width="6.625" style="1" customWidth="1"/>
    <col min="3067" max="3068" width="15.625" style="1" customWidth="1"/>
    <col min="3069" max="3069" width="8.625" style="1" customWidth="1"/>
    <col min="3070" max="3070" width="15.625" style="1" customWidth="1"/>
    <col min="3071" max="3317" width="9" style="1"/>
    <col min="3318" max="3318" width="3.625" style="1" customWidth="1"/>
    <col min="3319" max="3319" width="20.625" style="1" customWidth="1"/>
    <col min="3320" max="3320" width="30.625" style="1" customWidth="1"/>
    <col min="3321" max="3321" width="9" style="1"/>
    <col min="3322" max="3322" width="6.625" style="1" customWidth="1"/>
    <col min="3323" max="3324" width="15.625" style="1" customWidth="1"/>
    <col min="3325" max="3325" width="8.625" style="1" customWidth="1"/>
    <col min="3326" max="3326" width="15.625" style="1" customWidth="1"/>
    <col min="3327" max="3573" width="9" style="1"/>
    <col min="3574" max="3574" width="3.625" style="1" customWidth="1"/>
    <col min="3575" max="3575" width="20.625" style="1" customWidth="1"/>
    <col min="3576" max="3576" width="30.625" style="1" customWidth="1"/>
    <col min="3577" max="3577" width="9" style="1"/>
    <col min="3578" max="3578" width="6.625" style="1" customWidth="1"/>
    <col min="3579" max="3580" width="15.625" style="1" customWidth="1"/>
    <col min="3581" max="3581" width="8.625" style="1" customWidth="1"/>
    <col min="3582" max="3582" width="15.625" style="1" customWidth="1"/>
    <col min="3583" max="3829" width="9" style="1"/>
    <col min="3830" max="3830" width="3.625" style="1" customWidth="1"/>
    <col min="3831" max="3831" width="20.625" style="1" customWidth="1"/>
    <col min="3832" max="3832" width="30.625" style="1" customWidth="1"/>
    <col min="3833" max="3833" width="9" style="1"/>
    <col min="3834" max="3834" width="6.625" style="1" customWidth="1"/>
    <col min="3835" max="3836" width="15.625" style="1" customWidth="1"/>
    <col min="3837" max="3837" width="8.625" style="1" customWidth="1"/>
    <col min="3838" max="3838" width="15.625" style="1" customWidth="1"/>
    <col min="3839" max="4085" width="9" style="1"/>
    <col min="4086" max="4086" width="3.625" style="1" customWidth="1"/>
    <col min="4087" max="4087" width="20.625" style="1" customWidth="1"/>
    <col min="4088" max="4088" width="30.625" style="1" customWidth="1"/>
    <col min="4089" max="4089" width="9" style="1"/>
    <col min="4090" max="4090" width="6.625" style="1" customWidth="1"/>
    <col min="4091" max="4092" width="15.625" style="1" customWidth="1"/>
    <col min="4093" max="4093" width="8.625" style="1" customWidth="1"/>
    <col min="4094" max="4094" width="15.625" style="1" customWidth="1"/>
    <col min="4095" max="4341" width="9" style="1"/>
    <col min="4342" max="4342" width="3.625" style="1" customWidth="1"/>
    <col min="4343" max="4343" width="20.625" style="1" customWidth="1"/>
    <col min="4344" max="4344" width="30.625" style="1" customWidth="1"/>
    <col min="4345" max="4345" width="9" style="1"/>
    <col min="4346" max="4346" width="6.625" style="1" customWidth="1"/>
    <col min="4347" max="4348" width="15.625" style="1" customWidth="1"/>
    <col min="4349" max="4349" width="8.625" style="1" customWidth="1"/>
    <col min="4350" max="4350" width="15.625" style="1" customWidth="1"/>
    <col min="4351" max="4597" width="9" style="1"/>
    <col min="4598" max="4598" width="3.625" style="1" customWidth="1"/>
    <col min="4599" max="4599" width="20.625" style="1" customWidth="1"/>
    <col min="4600" max="4600" width="30.625" style="1" customWidth="1"/>
    <col min="4601" max="4601" width="9" style="1"/>
    <col min="4602" max="4602" width="6.625" style="1" customWidth="1"/>
    <col min="4603" max="4604" width="15.625" style="1" customWidth="1"/>
    <col min="4605" max="4605" width="8.625" style="1" customWidth="1"/>
    <col min="4606" max="4606" width="15.625" style="1" customWidth="1"/>
    <col min="4607" max="4853" width="9" style="1"/>
    <col min="4854" max="4854" width="3.625" style="1" customWidth="1"/>
    <col min="4855" max="4855" width="20.625" style="1" customWidth="1"/>
    <col min="4856" max="4856" width="30.625" style="1" customWidth="1"/>
    <col min="4857" max="4857" width="9" style="1"/>
    <col min="4858" max="4858" width="6.625" style="1" customWidth="1"/>
    <col min="4859" max="4860" width="15.625" style="1" customWidth="1"/>
    <col min="4861" max="4861" width="8.625" style="1" customWidth="1"/>
    <col min="4862" max="4862" width="15.625" style="1" customWidth="1"/>
    <col min="4863" max="5109" width="9" style="1"/>
    <col min="5110" max="5110" width="3.625" style="1" customWidth="1"/>
    <col min="5111" max="5111" width="20.625" style="1" customWidth="1"/>
    <col min="5112" max="5112" width="30.625" style="1" customWidth="1"/>
    <col min="5113" max="5113" width="9" style="1"/>
    <col min="5114" max="5114" width="6.625" style="1" customWidth="1"/>
    <col min="5115" max="5116" width="15.625" style="1" customWidth="1"/>
    <col min="5117" max="5117" width="8.625" style="1" customWidth="1"/>
    <col min="5118" max="5118" width="15.625" style="1" customWidth="1"/>
    <col min="5119" max="5365" width="9" style="1"/>
    <col min="5366" max="5366" width="3.625" style="1" customWidth="1"/>
    <col min="5367" max="5367" width="20.625" style="1" customWidth="1"/>
    <col min="5368" max="5368" width="30.625" style="1" customWidth="1"/>
    <col min="5369" max="5369" width="9" style="1"/>
    <col min="5370" max="5370" width="6.625" style="1" customWidth="1"/>
    <col min="5371" max="5372" width="15.625" style="1" customWidth="1"/>
    <col min="5373" max="5373" width="8.625" style="1" customWidth="1"/>
    <col min="5374" max="5374" width="15.625" style="1" customWidth="1"/>
    <col min="5375" max="5621" width="9" style="1"/>
    <col min="5622" max="5622" width="3.625" style="1" customWidth="1"/>
    <col min="5623" max="5623" width="20.625" style="1" customWidth="1"/>
    <col min="5624" max="5624" width="30.625" style="1" customWidth="1"/>
    <col min="5625" max="5625" width="9" style="1"/>
    <col min="5626" max="5626" width="6.625" style="1" customWidth="1"/>
    <col min="5627" max="5628" width="15.625" style="1" customWidth="1"/>
    <col min="5629" max="5629" width="8.625" style="1" customWidth="1"/>
    <col min="5630" max="5630" width="15.625" style="1" customWidth="1"/>
    <col min="5631" max="5877" width="9" style="1"/>
    <col min="5878" max="5878" width="3.625" style="1" customWidth="1"/>
    <col min="5879" max="5879" width="20.625" style="1" customWidth="1"/>
    <col min="5880" max="5880" width="30.625" style="1" customWidth="1"/>
    <col min="5881" max="5881" width="9" style="1"/>
    <col min="5882" max="5882" width="6.625" style="1" customWidth="1"/>
    <col min="5883" max="5884" width="15.625" style="1" customWidth="1"/>
    <col min="5885" max="5885" width="8.625" style="1" customWidth="1"/>
    <col min="5886" max="5886" width="15.625" style="1" customWidth="1"/>
    <col min="5887" max="6133" width="9" style="1"/>
    <col min="6134" max="6134" width="3.625" style="1" customWidth="1"/>
    <col min="6135" max="6135" width="20.625" style="1" customWidth="1"/>
    <col min="6136" max="6136" width="30.625" style="1" customWidth="1"/>
    <col min="6137" max="6137" width="9" style="1"/>
    <col min="6138" max="6138" width="6.625" style="1" customWidth="1"/>
    <col min="6139" max="6140" width="15.625" style="1" customWidth="1"/>
    <col min="6141" max="6141" width="8.625" style="1" customWidth="1"/>
    <col min="6142" max="6142" width="15.625" style="1" customWidth="1"/>
    <col min="6143" max="6389" width="9" style="1"/>
    <col min="6390" max="6390" width="3.625" style="1" customWidth="1"/>
    <col min="6391" max="6391" width="20.625" style="1" customWidth="1"/>
    <col min="6392" max="6392" width="30.625" style="1" customWidth="1"/>
    <col min="6393" max="6393" width="9" style="1"/>
    <col min="6394" max="6394" width="6.625" style="1" customWidth="1"/>
    <col min="6395" max="6396" width="15.625" style="1" customWidth="1"/>
    <col min="6397" max="6397" width="8.625" style="1" customWidth="1"/>
    <col min="6398" max="6398" width="15.625" style="1" customWidth="1"/>
    <col min="6399" max="6645" width="9" style="1"/>
    <col min="6646" max="6646" width="3.625" style="1" customWidth="1"/>
    <col min="6647" max="6647" width="20.625" style="1" customWidth="1"/>
    <col min="6648" max="6648" width="30.625" style="1" customWidth="1"/>
    <col min="6649" max="6649" width="9" style="1"/>
    <col min="6650" max="6650" width="6.625" style="1" customWidth="1"/>
    <col min="6651" max="6652" width="15.625" style="1" customWidth="1"/>
    <col min="6653" max="6653" width="8.625" style="1" customWidth="1"/>
    <col min="6654" max="6654" width="15.625" style="1" customWidth="1"/>
    <col min="6655" max="6901" width="9" style="1"/>
    <col min="6902" max="6902" width="3.625" style="1" customWidth="1"/>
    <col min="6903" max="6903" width="20.625" style="1" customWidth="1"/>
    <col min="6904" max="6904" width="30.625" style="1" customWidth="1"/>
    <col min="6905" max="6905" width="9" style="1"/>
    <col min="6906" max="6906" width="6.625" style="1" customWidth="1"/>
    <col min="6907" max="6908" width="15.625" style="1" customWidth="1"/>
    <col min="6909" max="6909" width="8.625" style="1" customWidth="1"/>
    <col min="6910" max="6910" width="15.625" style="1" customWidth="1"/>
    <col min="6911" max="7157" width="9" style="1"/>
    <col min="7158" max="7158" width="3.625" style="1" customWidth="1"/>
    <col min="7159" max="7159" width="20.625" style="1" customWidth="1"/>
    <col min="7160" max="7160" width="30.625" style="1" customWidth="1"/>
    <col min="7161" max="7161" width="9" style="1"/>
    <col min="7162" max="7162" width="6.625" style="1" customWidth="1"/>
    <col min="7163" max="7164" width="15.625" style="1" customWidth="1"/>
    <col min="7165" max="7165" width="8.625" style="1" customWidth="1"/>
    <col min="7166" max="7166" width="15.625" style="1" customWidth="1"/>
    <col min="7167" max="7413" width="9" style="1"/>
    <col min="7414" max="7414" width="3.625" style="1" customWidth="1"/>
    <col min="7415" max="7415" width="20.625" style="1" customWidth="1"/>
    <col min="7416" max="7416" width="30.625" style="1" customWidth="1"/>
    <col min="7417" max="7417" width="9" style="1"/>
    <col min="7418" max="7418" width="6.625" style="1" customWidth="1"/>
    <col min="7419" max="7420" width="15.625" style="1" customWidth="1"/>
    <col min="7421" max="7421" width="8.625" style="1" customWidth="1"/>
    <col min="7422" max="7422" width="15.625" style="1" customWidth="1"/>
    <col min="7423" max="7669" width="9" style="1"/>
    <col min="7670" max="7670" width="3.625" style="1" customWidth="1"/>
    <col min="7671" max="7671" width="20.625" style="1" customWidth="1"/>
    <col min="7672" max="7672" width="30.625" style="1" customWidth="1"/>
    <col min="7673" max="7673" width="9" style="1"/>
    <col min="7674" max="7674" width="6.625" style="1" customWidth="1"/>
    <col min="7675" max="7676" width="15.625" style="1" customWidth="1"/>
    <col min="7677" max="7677" width="8.625" style="1" customWidth="1"/>
    <col min="7678" max="7678" width="15.625" style="1" customWidth="1"/>
    <col min="7679" max="7925" width="9" style="1"/>
    <col min="7926" max="7926" width="3.625" style="1" customWidth="1"/>
    <col min="7927" max="7927" width="20.625" style="1" customWidth="1"/>
    <col min="7928" max="7928" width="30.625" style="1" customWidth="1"/>
    <col min="7929" max="7929" width="9" style="1"/>
    <col min="7930" max="7930" width="6.625" style="1" customWidth="1"/>
    <col min="7931" max="7932" width="15.625" style="1" customWidth="1"/>
    <col min="7933" max="7933" width="8.625" style="1" customWidth="1"/>
    <col min="7934" max="7934" width="15.625" style="1" customWidth="1"/>
    <col min="7935" max="8181" width="9" style="1"/>
    <col min="8182" max="8182" width="3.625" style="1" customWidth="1"/>
    <col min="8183" max="8183" width="20.625" style="1" customWidth="1"/>
    <col min="8184" max="8184" width="30.625" style="1" customWidth="1"/>
    <col min="8185" max="8185" width="9" style="1"/>
    <col min="8186" max="8186" width="6.625" style="1" customWidth="1"/>
    <col min="8187" max="8188" width="15.625" style="1" customWidth="1"/>
    <col min="8189" max="8189" width="8.625" style="1" customWidth="1"/>
    <col min="8190" max="8190" width="15.625" style="1" customWidth="1"/>
    <col min="8191" max="8437" width="9" style="1"/>
    <col min="8438" max="8438" width="3.625" style="1" customWidth="1"/>
    <col min="8439" max="8439" width="20.625" style="1" customWidth="1"/>
    <col min="8440" max="8440" width="30.625" style="1" customWidth="1"/>
    <col min="8441" max="8441" width="9" style="1"/>
    <col min="8442" max="8442" width="6.625" style="1" customWidth="1"/>
    <col min="8443" max="8444" width="15.625" style="1" customWidth="1"/>
    <col min="8445" max="8445" width="8.625" style="1" customWidth="1"/>
    <col min="8446" max="8446" width="15.625" style="1" customWidth="1"/>
    <col min="8447" max="8693" width="9" style="1"/>
    <col min="8694" max="8694" width="3.625" style="1" customWidth="1"/>
    <col min="8695" max="8695" width="20.625" style="1" customWidth="1"/>
    <col min="8696" max="8696" width="30.625" style="1" customWidth="1"/>
    <col min="8697" max="8697" width="9" style="1"/>
    <col min="8698" max="8698" width="6.625" style="1" customWidth="1"/>
    <col min="8699" max="8700" width="15.625" style="1" customWidth="1"/>
    <col min="8701" max="8701" width="8.625" style="1" customWidth="1"/>
    <col min="8702" max="8702" width="15.625" style="1" customWidth="1"/>
    <col min="8703" max="8949" width="9" style="1"/>
    <col min="8950" max="8950" width="3.625" style="1" customWidth="1"/>
    <col min="8951" max="8951" width="20.625" style="1" customWidth="1"/>
    <col min="8952" max="8952" width="30.625" style="1" customWidth="1"/>
    <col min="8953" max="8953" width="9" style="1"/>
    <col min="8954" max="8954" width="6.625" style="1" customWidth="1"/>
    <col min="8955" max="8956" width="15.625" style="1" customWidth="1"/>
    <col min="8957" max="8957" width="8.625" style="1" customWidth="1"/>
    <col min="8958" max="8958" width="15.625" style="1" customWidth="1"/>
    <col min="8959" max="9205" width="9" style="1"/>
    <col min="9206" max="9206" width="3.625" style="1" customWidth="1"/>
    <col min="9207" max="9207" width="20.625" style="1" customWidth="1"/>
    <col min="9208" max="9208" width="30.625" style="1" customWidth="1"/>
    <col min="9209" max="9209" width="9" style="1"/>
    <col min="9210" max="9210" width="6.625" style="1" customWidth="1"/>
    <col min="9211" max="9212" width="15.625" style="1" customWidth="1"/>
    <col min="9213" max="9213" width="8.625" style="1" customWidth="1"/>
    <col min="9214" max="9214" width="15.625" style="1" customWidth="1"/>
    <col min="9215" max="9461" width="9" style="1"/>
    <col min="9462" max="9462" width="3.625" style="1" customWidth="1"/>
    <col min="9463" max="9463" width="20.625" style="1" customWidth="1"/>
    <col min="9464" max="9464" width="30.625" style="1" customWidth="1"/>
    <col min="9465" max="9465" width="9" style="1"/>
    <col min="9466" max="9466" width="6.625" style="1" customWidth="1"/>
    <col min="9467" max="9468" width="15.625" style="1" customWidth="1"/>
    <col min="9469" max="9469" width="8.625" style="1" customWidth="1"/>
    <col min="9470" max="9470" width="15.625" style="1" customWidth="1"/>
    <col min="9471" max="9717" width="9" style="1"/>
    <col min="9718" max="9718" width="3.625" style="1" customWidth="1"/>
    <col min="9719" max="9719" width="20.625" style="1" customWidth="1"/>
    <col min="9720" max="9720" width="30.625" style="1" customWidth="1"/>
    <col min="9721" max="9721" width="9" style="1"/>
    <col min="9722" max="9722" width="6.625" style="1" customWidth="1"/>
    <col min="9723" max="9724" width="15.625" style="1" customWidth="1"/>
    <col min="9725" max="9725" width="8.625" style="1" customWidth="1"/>
    <col min="9726" max="9726" width="15.625" style="1" customWidth="1"/>
    <col min="9727" max="9973" width="9" style="1"/>
    <col min="9974" max="9974" width="3.625" style="1" customWidth="1"/>
    <col min="9975" max="9975" width="20.625" style="1" customWidth="1"/>
    <col min="9976" max="9976" width="30.625" style="1" customWidth="1"/>
    <col min="9977" max="9977" width="9" style="1"/>
    <col min="9978" max="9978" width="6.625" style="1" customWidth="1"/>
    <col min="9979" max="9980" width="15.625" style="1" customWidth="1"/>
    <col min="9981" max="9981" width="8.625" style="1" customWidth="1"/>
    <col min="9982" max="9982" width="15.625" style="1" customWidth="1"/>
    <col min="9983" max="10229" width="9" style="1"/>
    <col min="10230" max="10230" width="3.625" style="1" customWidth="1"/>
    <col min="10231" max="10231" width="20.625" style="1" customWidth="1"/>
    <col min="10232" max="10232" width="30.625" style="1" customWidth="1"/>
    <col min="10233" max="10233" width="9" style="1"/>
    <col min="10234" max="10234" width="6.625" style="1" customWidth="1"/>
    <col min="10235" max="10236" width="15.625" style="1" customWidth="1"/>
    <col min="10237" max="10237" width="8.625" style="1" customWidth="1"/>
    <col min="10238" max="10238" width="15.625" style="1" customWidth="1"/>
    <col min="10239" max="10485" width="9" style="1"/>
    <col min="10486" max="10486" width="3.625" style="1" customWidth="1"/>
    <col min="10487" max="10487" width="20.625" style="1" customWidth="1"/>
    <col min="10488" max="10488" width="30.625" style="1" customWidth="1"/>
    <col min="10489" max="10489" width="9" style="1"/>
    <col min="10490" max="10490" width="6.625" style="1" customWidth="1"/>
    <col min="10491" max="10492" width="15.625" style="1" customWidth="1"/>
    <col min="10493" max="10493" width="8.625" style="1" customWidth="1"/>
    <col min="10494" max="10494" width="15.625" style="1" customWidth="1"/>
    <col min="10495" max="10741" width="9" style="1"/>
    <col min="10742" max="10742" width="3.625" style="1" customWidth="1"/>
    <col min="10743" max="10743" width="20.625" style="1" customWidth="1"/>
    <col min="10744" max="10744" width="30.625" style="1" customWidth="1"/>
    <col min="10745" max="10745" width="9" style="1"/>
    <col min="10746" max="10746" width="6.625" style="1" customWidth="1"/>
    <col min="10747" max="10748" width="15.625" style="1" customWidth="1"/>
    <col min="10749" max="10749" width="8.625" style="1" customWidth="1"/>
    <col min="10750" max="10750" width="15.625" style="1" customWidth="1"/>
    <col min="10751" max="10997" width="9" style="1"/>
    <col min="10998" max="10998" width="3.625" style="1" customWidth="1"/>
    <col min="10999" max="10999" width="20.625" style="1" customWidth="1"/>
    <col min="11000" max="11000" width="30.625" style="1" customWidth="1"/>
    <col min="11001" max="11001" width="9" style="1"/>
    <col min="11002" max="11002" width="6.625" style="1" customWidth="1"/>
    <col min="11003" max="11004" width="15.625" style="1" customWidth="1"/>
    <col min="11005" max="11005" width="8.625" style="1" customWidth="1"/>
    <col min="11006" max="11006" width="15.625" style="1" customWidth="1"/>
    <col min="11007" max="11253" width="9" style="1"/>
    <col min="11254" max="11254" width="3.625" style="1" customWidth="1"/>
    <col min="11255" max="11255" width="20.625" style="1" customWidth="1"/>
    <col min="11256" max="11256" width="30.625" style="1" customWidth="1"/>
    <col min="11257" max="11257" width="9" style="1"/>
    <col min="11258" max="11258" width="6.625" style="1" customWidth="1"/>
    <col min="11259" max="11260" width="15.625" style="1" customWidth="1"/>
    <col min="11261" max="11261" width="8.625" style="1" customWidth="1"/>
    <col min="11262" max="11262" width="15.625" style="1" customWidth="1"/>
    <col min="11263" max="11509" width="9" style="1"/>
    <col min="11510" max="11510" width="3.625" style="1" customWidth="1"/>
    <col min="11511" max="11511" width="20.625" style="1" customWidth="1"/>
    <col min="11512" max="11512" width="30.625" style="1" customWidth="1"/>
    <col min="11513" max="11513" width="9" style="1"/>
    <col min="11514" max="11514" width="6.625" style="1" customWidth="1"/>
    <col min="11515" max="11516" width="15.625" style="1" customWidth="1"/>
    <col min="11517" max="11517" width="8.625" style="1" customWidth="1"/>
    <col min="11518" max="11518" width="15.625" style="1" customWidth="1"/>
    <col min="11519" max="11765" width="9" style="1"/>
    <col min="11766" max="11766" width="3.625" style="1" customWidth="1"/>
    <col min="11767" max="11767" width="20.625" style="1" customWidth="1"/>
    <col min="11768" max="11768" width="30.625" style="1" customWidth="1"/>
    <col min="11769" max="11769" width="9" style="1"/>
    <col min="11770" max="11770" width="6.625" style="1" customWidth="1"/>
    <col min="11771" max="11772" width="15.625" style="1" customWidth="1"/>
    <col min="11773" max="11773" width="8.625" style="1" customWidth="1"/>
    <col min="11774" max="11774" width="15.625" style="1" customWidth="1"/>
    <col min="11775" max="12021" width="9" style="1"/>
    <col min="12022" max="12022" width="3.625" style="1" customWidth="1"/>
    <col min="12023" max="12023" width="20.625" style="1" customWidth="1"/>
    <col min="12024" max="12024" width="30.625" style="1" customWidth="1"/>
    <col min="12025" max="12025" width="9" style="1"/>
    <col min="12026" max="12026" width="6.625" style="1" customWidth="1"/>
    <col min="12027" max="12028" width="15.625" style="1" customWidth="1"/>
    <col min="12029" max="12029" width="8.625" style="1" customWidth="1"/>
    <col min="12030" max="12030" width="15.625" style="1" customWidth="1"/>
    <col min="12031" max="12277" width="9" style="1"/>
    <col min="12278" max="12278" width="3.625" style="1" customWidth="1"/>
    <col min="12279" max="12279" width="20.625" style="1" customWidth="1"/>
    <col min="12280" max="12280" width="30.625" style="1" customWidth="1"/>
    <col min="12281" max="12281" width="9" style="1"/>
    <col min="12282" max="12282" width="6.625" style="1" customWidth="1"/>
    <col min="12283" max="12284" width="15.625" style="1" customWidth="1"/>
    <col min="12285" max="12285" width="8.625" style="1" customWidth="1"/>
    <col min="12286" max="12286" width="15.625" style="1" customWidth="1"/>
    <col min="12287" max="12533" width="9" style="1"/>
    <col min="12534" max="12534" width="3.625" style="1" customWidth="1"/>
    <col min="12535" max="12535" width="20.625" style="1" customWidth="1"/>
    <col min="12536" max="12536" width="30.625" style="1" customWidth="1"/>
    <col min="12537" max="12537" width="9" style="1"/>
    <col min="12538" max="12538" width="6.625" style="1" customWidth="1"/>
    <col min="12539" max="12540" width="15.625" style="1" customWidth="1"/>
    <col min="12541" max="12541" width="8.625" style="1" customWidth="1"/>
    <col min="12542" max="12542" width="15.625" style="1" customWidth="1"/>
    <col min="12543" max="12789" width="9" style="1"/>
    <col min="12790" max="12790" width="3.625" style="1" customWidth="1"/>
    <col min="12791" max="12791" width="20.625" style="1" customWidth="1"/>
    <col min="12792" max="12792" width="30.625" style="1" customWidth="1"/>
    <col min="12793" max="12793" width="9" style="1"/>
    <col min="12794" max="12794" width="6.625" style="1" customWidth="1"/>
    <col min="12795" max="12796" width="15.625" style="1" customWidth="1"/>
    <col min="12797" max="12797" width="8.625" style="1" customWidth="1"/>
    <col min="12798" max="12798" width="15.625" style="1" customWidth="1"/>
    <col min="12799" max="13045" width="9" style="1"/>
    <col min="13046" max="13046" width="3.625" style="1" customWidth="1"/>
    <col min="13047" max="13047" width="20.625" style="1" customWidth="1"/>
    <col min="13048" max="13048" width="30.625" style="1" customWidth="1"/>
    <col min="13049" max="13049" width="9" style="1"/>
    <col min="13050" max="13050" width="6.625" style="1" customWidth="1"/>
    <col min="13051" max="13052" width="15.625" style="1" customWidth="1"/>
    <col min="13053" max="13053" width="8.625" style="1" customWidth="1"/>
    <col min="13054" max="13054" width="15.625" style="1" customWidth="1"/>
    <col min="13055" max="13301" width="9" style="1"/>
    <col min="13302" max="13302" width="3.625" style="1" customWidth="1"/>
    <col min="13303" max="13303" width="20.625" style="1" customWidth="1"/>
    <col min="13304" max="13304" width="30.625" style="1" customWidth="1"/>
    <col min="13305" max="13305" width="9" style="1"/>
    <col min="13306" max="13306" width="6.625" style="1" customWidth="1"/>
    <col min="13307" max="13308" width="15.625" style="1" customWidth="1"/>
    <col min="13309" max="13309" width="8.625" style="1" customWidth="1"/>
    <col min="13310" max="13310" width="15.625" style="1" customWidth="1"/>
    <col min="13311" max="13557" width="9" style="1"/>
    <col min="13558" max="13558" width="3.625" style="1" customWidth="1"/>
    <col min="13559" max="13559" width="20.625" style="1" customWidth="1"/>
    <col min="13560" max="13560" width="30.625" style="1" customWidth="1"/>
    <col min="13561" max="13561" width="9" style="1"/>
    <col min="13562" max="13562" width="6.625" style="1" customWidth="1"/>
    <col min="13563" max="13564" width="15.625" style="1" customWidth="1"/>
    <col min="13565" max="13565" width="8.625" style="1" customWidth="1"/>
    <col min="13566" max="13566" width="15.625" style="1" customWidth="1"/>
    <col min="13567" max="13813" width="9" style="1"/>
    <col min="13814" max="13814" width="3.625" style="1" customWidth="1"/>
    <col min="13815" max="13815" width="20.625" style="1" customWidth="1"/>
    <col min="13816" max="13816" width="30.625" style="1" customWidth="1"/>
    <col min="13817" max="13817" width="9" style="1"/>
    <col min="13818" max="13818" width="6.625" style="1" customWidth="1"/>
    <col min="13819" max="13820" width="15.625" style="1" customWidth="1"/>
    <col min="13821" max="13821" width="8.625" style="1" customWidth="1"/>
    <col min="13822" max="13822" width="15.625" style="1" customWidth="1"/>
    <col min="13823" max="14069" width="9" style="1"/>
    <col min="14070" max="14070" width="3.625" style="1" customWidth="1"/>
    <col min="14071" max="14071" width="20.625" style="1" customWidth="1"/>
    <col min="14072" max="14072" width="30.625" style="1" customWidth="1"/>
    <col min="14073" max="14073" width="9" style="1"/>
    <col min="14074" max="14074" width="6.625" style="1" customWidth="1"/>
    <col min="14075" max="14076" width="15.625" style="1" customWidth="1"/>
    <col min="14077" max="14077" width="8.625" style="1" customWidth="1"/>
    <col min="14078" max="14078" width="15.625" style="1" customWidth="1"/>
    <col min="14079" max="14325" width="9" style="1"/>
    <col min="14326" max="14326" width="3.625" style="1" customWidth="1"/>
    <col min="14327" max="14327" width="20.625" style="1" customWidth="1"/>
    <col min="14328" max="14328" width="30.625" style="1" customWidth="1"/>
    <col min="14329" max="14329" width="9" style="1"/>
    <col min="14330" max="14330" width="6.625" style="1" customWidth="1"/>
    <col min="14331" max="14332" width="15.625" style="1" customWidth="1"/>
    <col min="14333" max="14333" width="8.625" style="1" customWidth="1"/>
    <col min="14334" max="14334" width="15.625" style="1" customWidth="1"/>
    <col min="14335" max="14581" width="9" style="1"/>
    <col min="14582" max="14582" width="3.625" style="1" customWidth="1"/>
    <col min="14583" max="14583" width="20.625" style="1" customWidth="1"/>
    <col min="14584" max="14584" width="30.625" style="1" customWidth="1"/>
    <col min="14585" max="14585" width="9" style="1"/>
    <col min="14586" max="14586" width="6.625" style="1" customWidth="1"/>
    <col min="14587" max="14588" width="15.625" style="1" customWidth="1"/>
    <col min="14589" max="14589" width="8.625" style="1" customWidth="1"/>
    <col min="14590" max="14590" width="15.625" style="1" customWidth="1"/>
    <col min="14591" max="14837" width="9" style="1"/>
    <col min="14838" max="14838" width="3.625" style="1" customWidth="1"/>
    <col min="14839" max="14839" width="20.625" style="1" customWidth="1"/>
    <col min="14840" max="14840" width="30.625" style="1" customWidth="1"/>
    <col min="14841" max="14841" width="9" style="1"/>
    <col min="14842" max="14842" width="6.625" style="1" customWidth="1"/>
    <col min="14843" max="14844" width="15.625" style="1" customWidth="1"/>
    <col min="14845" max="14845" width="8.625" style="1" customWidth="1"/>
    <col min="14846" max="14846" width="15.625" style="1" customWidth="1"/>
    <col min="14847" max="15093" width="9" style="1"/>
    <col min="15094" max="15094" width="3.625" style="1" customWidth="1"/>
    <col min="15095" max="15095" width="20.625" style="1" customWidth="1"/>
    <col min="15096" max="15096" width="30.625" style="1" customWidth="1"/>
    <col min="15097" max="15097" width="9" style="1"/>
    <col min="15098" max="15098" width="6.625" style="1" customWidth="1"/>
    <col min="15099" max="15100" width="15.625" style="1" customWidth="1"/>
    <col min="15101" max="15101" width="8.625" style="1" customWidth="1"/>
    <col min="15102" max="15102" width="15.625" style="1" customWidth="1"/>
    <col min="15103" max="15349" width="9" style="1"/>
    <col min="15350" max="15350" width="3.625" style="1" customWidth="1"/>
    <col min="15351" max="15351" width="20.625" style="1" customWidth="1"/>
    <col min="15352" max="15352" width="30.625" style="1" customWidth="1"/>
    <col min="15353" max="15353" width="9" style="1"/>
    <col min="15354" max="15354" width="6.625" style="1" customWidth="1"/>
    <col min="15355" max="15356" width="15.625" style="1" customWidth="1"/>
    <col min="15357" max="15357" width="8.625" style="1" customWidth="1"/>
    <col min="15358" max="15358" width="15.625" style="1" customWidth="1"/>
    <col min="15359" max="15605" width="9" style="1"/>
    <col min="15606" max="15606" width="3.625" style="1" customWidth="1"/>
    <col min="15607" max="15607" width="20.625" style="1" customWidth="1"/>
    <col min="15608" max="15608" width="30.625" style="1" customWidth="1"/>
    <col min="15609" max="15609" width="9" style="1"/>
    <col min="15610" max="15610" width="6.625" style="1" customWidth="1"/>
    <col min="15611" max="15612" width="15.625" style="1" customWidth="1"/>
    <col min="15613" max="15613" width="8.625" style="1" customWidth="1"/>
    <col min="15614" max="15614" width="15.625" style="1" customWidth="1"/>
    <col min="15615" max="15861" width="9" style="1"/>
    <col min="15862" max="15862" width="3.625" style="1" customWidth="1"/>
    <col min="15863" max="15863" width="20.625" style="1" customWidth="1"/>
    <col min="15864" max="15864" width="30.625" style="1" customWidth="1"/>
    <col min="15865" max="15865" width="9" style="1"/>
    <col min="15866" max="15866" width="6.625" style="1" customWidth="1"/>
    <col min="15867" max="15868" width="15.625" style="1" customWidth="1"/>
    <col min="15869" max="15869" width="8.625" style="1" customWidth="1"/>
    <col min="15870" max="15870" width="15.625" style="1" customWidth="1"/>
    <col min="15871" max="16117" width="9" style="1"/>
    <col min="16118" max="16118" width="3.625" style="1" customWidth="1"/>
    <col min="16119" max="16119" width="20.625" style="1" customWidth="1"/>
    <col min="16120" max="16120" width="30.625" style="1" customWidth="1"/>
    <col min="16121" max="16121" width="9" style="1"/>
    <col min="16122" max="16122" width="6.625" style="1" customWidth="1"/>
    <col min="16123" max="16124" width="15.625" style="1" customWidth="1"/>
    <col min="16125" max="16125" width="8.625" style="1" customWidth="1"/>
    <col min="16126" max="16126" width="15.625" style="1" customWidth="1"/>
    <col min="16127" max="16384" width="9" style="1"/>
  </cols>
  <sheetData>
    <row r="1" spans="1:9" ht="12" customHeight="1" x14ac:dyDescent="0.15">
      <c r="A1" s="193" t="s">
        <v>42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1</v>
      </c>
      <c r="C3" s="199" t="s">
        <v>37</v>
      </c>
      <c r="D3" s="200">
        <f>G14</f>
        <v>0</v>
      </c>
      <c r="E3" s="200"/>
      <c r="F3" s="200"/>
      <c r="I3" s="51"/>
    </row>
    <row r="4" spans="1:9" ht="15" customHeight="1" x14ac:dyDescent="0.15">
      <c r="A4" s="50"/>
      <c r="B4" s="1" t="s">
        <v>86</v>
      </c>
      <c r="C4" s="199"/>
      <c r="D4" s="200"/>
      <c r="E4" s="200"/>
      <c r="F4" s="200"/>
      <c r="I4" s="51"/>
    </row>
    <row r="5" spans="1:9" ht="15" customHeight="1" x14ac:dyDescent="0.15">
      <c r="A5" s="50"/>
      <c r="B5" s="1" t="s">
        <v>8</v>
      </c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s="4" customFormat="1" ht="15" customHeight="1" x14ac:dyDescent="0.15">
      <c r="A8" s="190">
        <v>1</v>
      </c>
      <c r="B8" s="191" t="s">
        <v>8</v>
      </c>
      <c r="C8" s="267"/>
      <c r="D8" s="60">
        <v>1</v>
      </c>
      <c r="E8" s="9" t="s">
        <v>36</v>
      </c>
      <c r="F8" s="10"/>
      <c r="G8" s="91"/>
      <c r="H8" s="11"/>
      <c r="I8" s="11"/>
    </row>
    <row r="9" spans="1:9" s="4" customFormat="1" ht="15" customHeight="1" x14ac:dyDescent="0.15">
      <c r="A9" s="190"/>
      <c r="B9" s="192"/>
      <c r="C9" s="268"/>
      <c r="D9" s="61"/>
      <c r="E9" s="14"/>
      <c r="F9" s="14"/>
      <c r="G9" s="14"/>
      <c r="H9" s="14"/>
      <c r="I9" s="14"/>
    </row>
    <row r="10" spans="1:9" ht="15" customHeight="1" x14ac:dyDescent="0.15">
      <c r="A10" s="190"/>
      <c r="B10" s="191"/>
      <c r="C10" s="7"/>
      <c r="D10" s="8"/>
      <c r="E10" s="9"/>
      <c r="F10" s="10"/>
      <c r="G10" s="10"/>
      <c r="H10" s="11"/>
      <c r="I10" s="11"/>
    </row>
    <row r="11" spans="1:9" ht="15" customHeight="1" x14ac:dyDescent="0.15">
      <c r="A11" s="190"/>
      <c r="B11" s="192"/>
      <c r="C11" s="89"/>
      <c r="D11" s="13"/>
      <c r="E11" s="14"/>
      <c r="F11" s="14"/>
      <c r="G11" s="14"/>
      <c r="H11" s="14"/>
      <c r="I11" s="14"/>
    </row>
    <row r="12" spans="1:9" ht="15" customHeight="1" x14ac:dyDescent="0.15">
      <c r="A12" s="190"/>
      <c r="B12" s="191"/>
      <c r="C12" s="7"/>
      <c r="D12" s="8"/>
      <c r="E12" s="9"/>
      <c r="F12" s="10"/>
      <c r="G12" s="10"/>
      <c r="H12" s="11"/>
      <c r="I12" s="11"/>
    </row>
    <row r="13" spans="1:9" ht="15" customHeight="1" x14ac:dyDescent="0.15">
      <c r="A13" s="190"/>
      <c r="B13" s="192"/>
      <c r="C13" s="15"/>
      <c r="D13" s="13"/>
      <c r="E13" s="14"/>
      <c r="F13" s="14"/>
      <c r="G13" s="14"/>
      <c r="H13" s="14"/>
      <c r="I13" s="14"/>
    </row>
    <row r="14" spans="1:9" ht="15" customHeight="1" x14ac:dyDescent="0.15">
      <c r="A14" s="190"/>
      <c r="B14" s="191"/>
      <c r="C14" s="269"/>
      <c r="D14" s="8"/>
      <c r="E14" s="9"/>
      <c r="F14" s="10"/>
      <c r="G14" s="10"/>
      <c r="H14" s="11"/>
      <c r="I14" s="11"/>
    </row>
    <row r="15" spans="1:9" ht="15" customHeight="1" x14ac:dyDescent="0.15">
      <c r="A15" s="190"/>
      <c r="B15" s="192"/>
      <c r="C15" s="270"/>
      <c r="D15" s="13"/>
      <c r="E15" s="14"/>
      <c r="F15" s="14"/>
      <c r="G15" s="14"/>
      <c r="H15" s="14"/>
      <c r="I15" s="14"/>
    </row>
    <row r="16" spans="1:9" ht="15" customHeight="1" x14ac:dyDescent="0.15">
      <c r="A16" s="190"/>
      <c r="B16" s="191"/>
      <c r="C16" s="7"/>
      <c r="D16" s="8"/>
      <c r="E16" s="9"/>
      <c r="F16" s="10"/>
      <c r="G16" s="10">
        <f>D16*F16</f>
        <v>0</v>
      </c>
      <c r="H16" s="11"/>
      <c r="I16" s="11"/>
    </row>
    <row r="17" spans="1:9" ht="15" customHeight="1" x14ac:dyDescent="0.15">
      <c r="A17" s="190"/>
      <c r="B17" s="192"/>
      <c r="C17" s="92"/>
      <c r="D17" s="13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7"/>
      <c r="D18" s="8"/>
      <c r="E18" s="9"/>
      <c r="F18" s="10"/>
      <c r="G18" s="93"/>
      <c r="H18" s="11"/>
      <c r="I18" s="11"/>
    </row>
    <row r="19" spans="1:9" ht="15" customHeight="1" x14ac:dyDescent="0.15">
      <c r="A19" s="190"/>
      <c r="B19" s="192"/>
      <c r="C19" s="94"/>
      <c r="D19" s="13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8"/>
      <c r="E20" s="9"/>
      <c r="F20" s="10"/>
      <c r="G20" s="10">
        <f>D20*F20</f>
        <v>0</v>
      </c>
      <c r="H20" s="11"/>
      <c r="I20" s="11"/>
    </row>
    <row r="21" spans="1:9" ht="15" customHeight="1" x14ac:dyDescent="0.15">
      <c r="A21" s="190"/>
      <c r="B21" s="192"/>
      <c r="C21" s="12"/>
      <c r="D21" s="13"/>
      <c r="E21" s="14"/>
      <c r="F21" s="14"/>
      <c r="G21" s="14"/>
      <c r="H21" s="14"/>
      <c r="I21" s="14"/>
    </row>
    <row r="22" spans="1:9" ht="15" customHeight="1" x14ac:dyDescent="0.15">
      <c r="A22" s="190"/>
      <c r="B22" s="191"/>
      <c r="C22" s="7"/>
      <c r="D22" s="8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192"/>
      <c r="C23" s="12"/>
      <c r="D23" s="13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8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89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43" spans="1:9" ht="15" customHeight="1" x14ac:dyDescent="0.15">
      <c r="I43" s="29"/>
    </row>
  </sheetData>
  <mergeCells count="40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A16:A17"/>
    <mergeCell ref="B16:B17"/>
    <mergeCell ref="H6:H7"/>
    <mergeCell ref="I6:I7"/>
    <mergeCell ref="A8:A9"/>
    <mergeCell ref="B8:B9"/>
    <mergeCell ref="C8:C9"/>
    <mergeCell ref="A10:A11"/>
    <mergeCell ref="B10:B11"/>
    <mergeCell ref="A12:A13"/>
    <mergeCell ref="B12:B13"/>
    <mergeCell ref="A14:A15"/>
    <mergeCell ref="B14:B15"/>
    <mergeCell ref="C14:C15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108" orientation="landscape" blackAndWhite="1" r:id="rId1"/>
  <headerFooter alignWithMargins="0"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E80C-A7BE-4D33-B2EC-BCEAB75319B3}">
  <sheetPr>
    <tabColor theme="5" tint="0.59999389629810485"/>
  </sheetPr>
  <dimension ref="A1:I43"/>
  <sheetViews>
    <sheetView showZeros="0" view="pageBreakPreview" zoomScaleNormal="80" zoomScaleSheetLayoutView="100" workbookViewId="0">
      <selection activeCell="I48" sqref="I48"/>
    </sheetView>
  </sheetViews>
  <sheetFormatPr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245" width="9" style="1"/>
    <col min="246" max="246" width="3.625" style="1" customWidth="1"/>
    <col min="247" max="247" width="20.625" style="1" customWidth="1"/>
    <col min="248" max="248" width="30.625" style="1" customWidth="1"/>
    <col min="249" max="249" width="9" style="1"/>
    <col min="250" max="250" width="6.625" style="1" customWidth="1"/>
    <col min="251" max="252" width="15.625" style="1" customWidth="1"/>
    <col min="253" max="253" width="8.625" style="1" customWidth="1"/>
    <col min="254" max="254" width="15.625" style="1" customWidth="1"/>
    <col min="255" max="501" width="9" style="1"/>
    <col min="502" max="502" width="3.625" style="1" customWidth="1"/>
    <col min="503" max="503" width="20.625" style="1" customWidth="1"/>
    <col min="504" max="504" width="30.625" style="1" customWidth="1"/>
    <col min="505" max="505" width="9" style="1"/>
    <col min="506" max="506" width="6.625" style="1" customWidth="1"/>
    <col min="507" max="508" width="15.625" style="1" customWidth="1"/>
    <col min="509" max="509" width="8.625" style="1" customWidth="1"/>
    <col min="510" max="510" width="15.625" style="1" customWidth="1"/>
    <col min="511" max="757" width="9" style="1"/>
    <col min="758" max="758" width="3.625" style="1" customWidth="1"/>
    <col min="759" max="759" width="20.625" style="1" customWidth="1"/>
    <col min="760" max="760" width="30.625" style="1" customWidth="1"/>
    <col min="761" max="761" width="9" style="1"/>
    <col min="762" max="762" width="6.625" style="1" customWidth="1"/>
    <col min="763" max="764" width="15.625" style="1" customWidth="1"/>
    <col min="765" max="765" width="8.625" style="1" customWidth="1"/>
    <col min="766" max="766" width="15.625" style="1" customWidth="1"/>
    <col min="767" max="1013" width="9" style="1"/>
    <col min="1014" max="1014" width="3.625" style="1" customWidth="1"/>
    <col min="1015" max="1015" width="20.625" style="1" customWidth="1"/>
    <col min="1016" max="1016" width="30.625" style="1" customWidth="1"/>
    <col min="1017" max="1017" width="9" style="1"/>
    <col min="1018" max="1018" width="6.625" style="1" customWidth="1"/>
    <col min="1019" max="1020" width="15.625" style="1" customWidth="1"/>
    <col min="1021" max="1021" width="8.625" style="1" customWidth="1"/>
    <col min="1022" max="1022" width="15.625" style="1" customWidth="1"/>
    <col min="1023" max="1269" width="9" style="1"/>
    <col min="1270" max="1270" width="3.625" style="1" customWidth="1"/>
    <col min="1271" max="1271" width="20.625" style="1" customWidth="1"/>
    <col min="1272" max="1272" width="30.625" style="1" customWidth="1"/>
    <col min="1273" max="1273" width="9" style="1"/>
    <col min="1274" max="1274" width="6.625" style="1" customWidth="1"/>
    <col min="1275" max="1276" width="15.625" style="1" customWidth="1"/>
    <col min="1277" max="1277" width="8.625" style="1" customWidth="1"/>
    <col min="1278" max="1278" width="15.625" style="1" customWidth="1"/>
    <col min="1279" max="1525" width="9" style="1"/>
    <col min="1526" max="1526" width="3.625" style="1" customWidth="1"/>
    <col min="1527" max="1527" width="20.625" style="1" customWidth="1"/>
    <col min="1528" max="1528" width="30.625" style="1" customWidth="1"/>
    <col min="1529" max="1529" width="9" style="1"/>
    <col min="1530" max="1530" width="6.625" style="1" customWidth="1"/>
    <col min="1531" max="1532" width="15.625" style="1" customWidth="1"/>
    <col min="1533" max="1533" width="8.625" style="1" customWidth="1"/>
    <col min="1534" max="1534" width="15.625" style="1" customWidth="1"/>
    <col min="1535" max="1781" width="9" style="1"/>
    <col min="1782" max="1782" width="3.625" style="1" customWidth="1"/>
    <col min="1783" max="1783" width="20.625" style="1" customWidth="1"/>
    <col min="1784" max="1784" width="30.625" style="1" customWidth="1"/>
    <col min="1785" max="1785" width="9" style="1"/>
    <col min="1786" max="1786" width="6.625" style="1" customWidth="1"/>
    <col min="1787" max="1788" width="15.625" style="1" customWidth="1"/>
    <col min="1789" max="1789" width="8.625" style="1" customWidth="1"/>
    <col min="1790" max="1790" width="15.625" style="1" customWidth="1"/>
    <col min="1791" max="2037" width="9" style="1"/>
    <col min="2038" max="2038" width="3.625" style="1" customWidth="1"/>
    <col min="2039" max="2039" width="20.625" style="1" customWidth="1"/>
    <col min="2040" max="2040" width="30.625" style="1" customWidth="1"/>
    <col min="2041" max="2041" width="9" style="1"/>
    <col min="2042" max="2042" width="6.625" style="1" customWidth="1"/>
    <col min="2043" max="2044" width="15.625" style="1" customWidth="1"/>
    <col min="2045" max="2045" width="8.625" style="1" customWidth="1"/>
    <col min="2046" max="2046" width="15.625" style="1" customWidth="1"/>
    <col min="2047" max="2293" width="9" style="1"/>
    <col min="2294" max="2294" width="3.625" style="1" customWidth="1"/>
    <col min="2295" max="2295" width="20.625" style="1" customWidth="1"/>
    <col min="2296" max="2296" width="30.625" style="1" customWidth="1"/>
    <col min="2297" max="2297" width="9" style="1"/>
    <col min="2298" max="2298" width="6.625" style="1" customWidth="1"/>
    <col min="2299" max="2300" width="15.625" style="1" customWidth="1"/>
    <col min="2301" max="2301" width="8.625" style="1" customWidth="1"/>
    <col min="2302" max="2302" width="15.625" style="1" customWidth="1"/>
    <col min="2303" max="2549" width="9" style="1"/>
    <col min="2550" max="2550" width="3.625" style="1" customWidth="1"/>
    <col min="2551" max="2551" width="20.625" style="1" customWidth="1"/>
    <col min="2552" max="2552" width="30.625" style="1" customWidth="1"/>
    <col min="2553" max="2553" width="9" style="1"/>
    <col min="2554" max="2554" width="6.625" style="1" customWidth="1"/>
    <col min="2555" max="2556" width="15.625" style="1" customWidth="1"/>
    <col min="2557" max="2557" width="8.625" style="1" customWidth="1"/>
    <col min="2558" max="2558" width="15.625" style="1" customWidth="1"/>
    <col min="2559" max="2805" width="9" style="1"/>
    <col min="2806" max="2806" width="3.625" style="1" customWidth="1"/>
    <col min="2807" max="2807" width="20.625" style="1" customWidth="1"/>
    <col min="2808" max="2808" width="30.625" style="1" customWidth="1"/>
    <col min="2809" max="2809" width="9" style="1"/>
    <col min="2810" max="2810" width="6.625" style="1" customWidth="1"/>
    <col min="2811" max="2812" width="15.625" style="1" customWidth="1"/>
    <col min="2813" max="2813" width="8.625" style="1" customWidth="1"/>
    <col min="2814" max="2814" width="15.625" style="1" customWidth="1"/>
    <col min="2815" max="3061" width="9" style="1"/>
    <col min="3062" max="3062" width="3.625" style="1" customWidth="1"/>
    <col min="3063" max="3063" width="20.625" style="1" customWidth="1"/>
    <col min="3064" max="3064" width="30.625" style="1" customWidth="1"/>
    <col min="3065" max="3065" width="9" style="1"/>
    <col min="3066" max="3066" width="6.625" style="1" customWidth="1"/>
    <col min="3067" max="3068" width="15.625" style="1" customWidth="1"/>
    <col min="3069" max="3069" width="8.625" style="1" customWidth="1"/>
    <col min="3070" max="3070" width="15.625" style="1" customWidth="1"/>
    <col min="3071" max="3317" width="9" style="1"/>
    <col min="3318" max="3318" width="3.625" style="1" customWidth="1"/>
    <col min="3319" max="3319" width="20.625" style="1" customWidth="1"/>
    <col min="3320" max="3320" width="30.625" style="1" customWidth="1"/>
    <col min="3321" max="3321" width="9" style="1"/>
    <col min="3322" max="3322" width="6.625" style="1" customWidth="1"/>
    <col min="3323" max="3324" width="15.625" style="1" customWidth="1"/>
    <col min="3325" max="3325" width="8.625" style="1" customWidth="1"/>
    <col min="3326" max="3326" width="15.625" style="1" customWidth="1"/>
    <col min="3327" max="3573" width="9" style="1"/>
    <col min="3574" max="3574" width="3.625" style="1" customWidth="1"/>
    <col min="3575" max="3575" width="20.625" style="1" customWidth="1"/>
    <col min="3576" max="3576" width="30.625" style="1" customWidth="1"/>
    <col min="3577" max="3577" width="9" style="1"/>
    <col min="3578" max="3578" width="6.625" style="1" customWidth="1"/>
    <col min="3579" max="3580" width="15.625" style="1" customWidth="1"/>
    <col min="3581" max="3581" width="8.625" style="1" customWidth="1"/>
    <col min="3582" max="3582" width="15.625" style="1" customWidth="1"/>
    <col min="3583" max="3829" width="9" style="1"/>
    <col min="3830" max="3830" width="3.625" style="1" customWidth="1"/>
    <col min="3831" max="3831" width="20.625" style="1" customWidth="1"/>
    <col min="3832" max="3832" width="30.625" style="1" customWidth="1"/>
    <col min="3833" max="3833" width="9" style="1"/>
    <col min="3834" max="3834" width="6.625" style="1" customWidth="1"/>
    <col min="3835" max="3836" width="15.625" style="1" customWidth="1"/>
    <col min="3837" max="3837" width="8.625" style="1" customWidth="1"/>
    <col min="3838" max="3838" width="15.625" style="1" customWidth="1"/>
    <col min="3839" max="4085" width="9" style="1"/>
    <col min="4086" max="4086" width="3.625" style="1" customWidth="1"/>
    <col min="4087" max="4087" width="20.625" style="1" customWidth="1"/>
    <col min="4088" max="4088" width="30.625" style="1" customWidth="1"/>
    <col min="4089" max="4089" width="9" style="1"/>
    <col min="4090" max="4090" width="6.625" style="1" customWidth="1"/>
    <col min="4091" max="4092" width="15.625" style="1" customWidth="1"/>
    <col min="4093" max="4093" width="8.625" style="1" customWidth="1"/>
    <col min="4094" max="4094" width="15.625" style="1" customWidth="1"/>
    <col min="4095" max="4341" width="9" style="1"/>
    <col min="4342" max="4342" width="3.625" style="1" customWidth="1"/>
    <col min="4343" max="4343" width="20.625" style="1" customWidth="1"/>
    <col min="4344" max="4344" width="30.625" style="1" customWidth="1"/>
    <col min="4345" max="4345" width="9" style="1"/>
    <col min="4346" max="4346" width="6.625" style="1" customWidth="1"/>
    <col min="4347" max="4348" width="15.625" style="1" customWidth="1"/>
    <col min="4349" max="4349" width="8.625" style="1" customWidth="1"/>
    <col min="4350" max="4350" width="15.625" style="1" customWidth="1"/>
    <col min="4351" max="4597" width="9" style="1"/>
    <col min="4598" max="4598" width="3.625" style="1" customWidth="1"/>
    <col min="4599" max="4599" width="20.625" style="1" customWidth="1"/>
    <col min="4600" max="4600" width="30.625" style="1" customWidth="1"/>
    <col min="4601" max="4601" width="9" style="1"/>
    <col min="4602" max="4602" width="6.625" style="1" customWidth="1"/>
    <col min="4603" max="4604" width="15.625" style="1" customWidth="1"/>
    <col min="4605" max="4605" width="8.625" style="1" customWidth="1"/>
    <col min="4606" max="4606" width="15.625" style="1" customWidth="1"/>
    <col min="4607" max="4853" width="9" style="1"/>
    <col min="4854" max="4854" width="3.625" style="1" customWidth="1"/>
    <col min="4855" max="4855" width="20.625" style="1" customWidth="1"/>
    <col min="4856" max="4856" width="30.625" style="1" customWidth="1"/>
    <col min="4857" max="4857" width="9" style="1"/>
    <col min="4858" max="4858" width="6.625" style="1" customWidth="1"/>
    <col min="4859" max="4860" width="15.625" style="1" customWidth="1"/>
    <col min="4861" max="4861" width="8.625" style="1" customWidth="1"/>
    <col min="4862" max="4862" width="15.625" style="1" customWidth="1"/>
    <col min="4863" max="5109" width="9" style="1"/>
    <col min="5110" max="5110" width="3.625" style="1" customWidth="1"/>
    <col min="5111" max="5111" width="20.625" style="1" customWidth="1"/>
    <col min="5112" max="5112" width="30.625" style="1" customWidth="1"/>
    <col min="5113" max="5113" width="9" style="1"/>
    <col min="5114" max="5114" width="6.625" style="1" customWidth="1"/>
    <col min="5115" max="5116" width="15.625" style="1" customWidth="1"/>
    <col min="5117" max="5117" width="8.625" style="1" customWidth="1"/>
    <col min="5118" max="5118" width="15.625" style="1" customWidth="1"/>
    <col min="5119" max="5365" width="9" style="1"/>
    <col min="5366" max="5366" width="3.625" style="1" customWidth="1"/>
    <col min="5367" max="5367" width="20.625" style="1" customWidth="1"/>
    <col min="5368" max="5368" width="30.625" style="1" customWidth="1"/>
    <col min="5369" max="5369" width="9" style="1"/>
    <col min="5370" max="5370" width="6.625" style="1" customWidth="1"/>
    <col min="5371" max="5372" width="15.625" style="1" customWidth="1"/>
    <col min="5373" max="5373" width="8.625" style="1" customWidth="1"/>
    <col min="5374" max="5374" width="15.625" style="1" customWidth="1"/>
    <col min="5375" max="5621" width="9" style="1"/>
    <col min="5622" max="5622" width="3.625" style="1" customWidth="1"/>
    <col min="5623" max="5623" width="20.625" style="1" customWidth="1"/>
    <col min="5624" max="5624" width="30.625" style="1" customWidth="1"/>
    <col min="5625" max="5625" width="9" style="1"/>
    <col min="5626" max="5626" width="6.625" style="1" customWidth="1"/>
    <col min="5627" max="5628" width="15.625" style="1" customWidth="1"/>
    <col min="5629" max="5629" width="8.625" style="1" customWidth="1"/>
    <col min="5630" max="5630" width="15.625" style="1" customWidth="1"/>
    <col min="5631" max="5877" width="9" style="1"/>
    <col min="5878" max="5878" width="3.625" style="1" customWidth="1"/>
    <col min="5879" max="5879" width="20.625" style="1" customWidth="1"/>
    <col min="5880" max="5880" width="30.625" style="1" customWidth="1"/>
    <col min="5881" max="5881" width="9" style="1"/>
    <col min="5882" max="5882" width="6.625" style="1" customWidth="1"/>
    <col min="5883" max="5884" width="15.625" style="1" customWidth="1"/>
    <col min="5885" max="5885" width="8.625" style="1" customWidth="1"/>
    <col min="5886" max="5886" width="15.625" style="1" customWidth="1"/>
    <col min="5887" max="6133" width="9" style="1"/>
    <col min="6134" max="6134" width="3.625" style="1" customWidth="1"/>
    <col min="6135" max="6135" width="20.625" style="1" customWidth="1"/>
    <col min="6136" max="6136" width="30.625" style="1" customWidth="1"/>
    <col min="6137" max="6137" width="9" style="1"/>
    <col min="6138" max="6138" width="6.625" style="1" customWidth="1"/>
    <col min="6139" max="6140" width="15.625" style="1" customWidth="1"/>
    <col min="6141" max="6141" width="8.625" style="1" customWidth="1"/>
    <col min="6142" max="6142" width="15.625" style="1" customWidth="1"/>
    <col min="6143" max="6389" width="9" style="1"/>
    <col min="6390" max="6390" width="3.625" style="1" customWidth="1"/>
    <col min="6391" max="6391" width="20.625" style="1" customWidth="1"/>
    <col min="6392" max="6392" width="30.625" style="1" customWidth="1"/>
    <col min="6393" max="6393" width="9" style="1"/>
    <col min="6394" max="6394" width="6.625" style="1" customWidth="1"/>
    <col min="6395" max="6396" width="15.625" style="1" customWidth="1"/>
    <col min="6397" max="6397" width="8.625" style="1" customWidth="1"/>
    <col min="6398" max="6398" width="15.625" style="1" customWidth="1"/>
    <col min="6399" max="6645" width="9" style="1"/>
    <col min="6646" max="6646" width="3.625" style="1" customWidth="1"/>
    <col min="6647" max="6647" width="20.625" style="1" customWidth="1"/>
    <col min="6648" max="6648" width="30.625" style="1" customWidth="1"/>
    <col min="6649" max="6649" width="9" style="1"/>
    <col min="6650" max="6650" width="6.625" style="1" customWidth="1"/>
    <col min="6651" max="6652" width="15.625" style="1" customWidth="1"/>
    <col min="6653" max="6653" width="8.625" style="1" customWidth="1"/>
    <col min="6654" max="6654" width="15.625" style="1" customWidth="1"/>
    <col min="6655" max="6901" width="9" style="1"/>
    <col min="6902" max="6902" width="3.625" style="1" customWidth="1"/>
    <col min="6903" max="6903" width="20.625" style="1" customWidth="1"/>
    <col min="6904" max="6904" width="30.625" style="1" customWidth="1"/>
    <col min="6905" max="6905" width="9" style="1"/>
    <col min="6906" max="6906" width="6.625" style="1" customWidth="1"/>
    <col min="6907" max="6908" width="15.625" style="1" customWidth="1"/>
    <col min="6909" max="6909" width="8.625" style="1" customWidth="1"/>
    <col min="6910" max="6910" width="15.625" style="1" customWidth="1"/>
    <col min="6911" max="7157" width="9" style="1"/>
    <col min="7158" max="7158" width="3.625" style="1" customWidth="1"/>
    <col min="7159" max="7159" width="20.625" style="1" customWidth="1"/>
    <col min="7160" max="7160" width="30.625" style="1" customWidth="1"/>
    <col min="7161" max="7161" width="9" style="1"/>
    <col min="7162" max="7162" width="6.625" style="1" customWidth="1"/>
    <col min="7163" max="7164" width="15.625" style="1" customWidth="1"/>
    <col min="7165" max="7165" width="8.625" style="1" customWidth="1"/>
    <col min="7166" max="7166" width="15.625" style="1" customWidth="1"/>
    <col min="7167" max="7413" width="9" style="1"/>
    <col min="7414" max="7414" width="3.625" style="1" customWidth="1"/>
    <col min="7415" max="7415" width="20.625" style="1" customWidth="1"/>
    <col min="7416" max="7416" width="30.625" style="1" customWidth="1"/>
    <col min="7417" max="7417" width="9" style="1"/>
    <col min="7418" max="7418" width="6.625" style="1" customWidth="1"/>
    <col min="7419" max="7420" width="15.625" style="1" customWidth="1"/>
    <col min="7421" max="7421" width="8.625" style="1" customWidth="1"/>
    <col min="7422" max="7422" width="15.625" style="1" customWidth="1"/>
    <col min="7423" max="7669" width="9" style="1"/>
    <col min="7670" max="7670" width="3.625" style="1" customWidth="1"/>
    <col min="7671" max="7671" width="20.625" style="1" customWidth="1"/>
    <col min="7672" max="7672" width="30.625" style="1" customWidth="1"/>
    <col min="7673" max="7673" width="9" style="1"/>
    <col min="7674" max="7674" width="6.625" style="1" customWidth="1"/>
    <col min="7675" max="7676" width="15.625" style="1" customWidth="1"/>
    <col min="7677" max="7677" width="8.625" style="1" customWidth="1"/>
    <col min="7678" max="7678" width="15.625" style="1" customWidth="1"/>
    <col min="7679" max="7925" width="9" style="1"/>
    <col min="7926" max="7926" width="3.625" style="1" customWidth="1"/>
    <col min="7927" max="7927" width="20.625" style="1" customWidth="1"/>
    <col min="7928" max="7928" width="30.625" style="1" customWidth="1"/>
    <col min="7929" max="7929" width="9" style="1"/>
    <col min="7930" max="7930" width="6.625" style="1" customWidth="1"/>
    <col min="7931" max="7932" width="15.625" style="1" customWidth="1"/>
    <col min="7933" max="7933" width="8.625" style="1" customWidth="1"/>
    <col min="7934" max="7934" width="15.625" style="1" customWidth="1"/>
    <col min="7935" max="8181" width="9" style="1"/>
    <col min="8182" max="8182" width="3.625" style="1" customWidth="1"/>
    <col min="8183" max="8183" width="20.625" style="1" customWidth="1"/>
    <col min="8184" max="8184" width="30.625" style="1" customWidth="1"/>
    <col min="8185" max="8185" width="9" style="1"/>
    <col min="8186" max="8186" width="6.625" style="1" customWidth="1"/>
    <col min="8187" max="8188" width="15.625" style="1" customWidth="1"/>
    <col min="8189" max="8189" width="8.625" style="1" customWidth="1"/>
    <col min="8190" max="8190" width="15.625" style="1" customWidth="1"/>
    <col min="8191" max="8437" width="9" style="1"/>
    <col min="8438" max="8438" width="3.625" style="1" customWidth="1"/>
    <col min="8439" max="8439" width="20.625" style="1" customWidth="1"/>
    <col min="8440" max="8440" width="30.625" style="1" customWidth="1"/>
    <col min="8441" max="8441" width="9" style="1"/>
    <col min="8442" max="8442" width="6.625" style="1" customWidth="1"/>
    <col min="8443" max="8444" width="15.625" style="1" customWidth="1"/>
    <col min="8445" max="8445" width="8.625" style="1" customWidth="1"/>
    <col min="8446" max="8446" width="15.625" style="1" customWidth="1"/>
    <col min="8447" max="8693" width="9" style="1"/>
    <col min="8694" max="8694" width="3.625" style="1" customWidth="1"/>
    <col min="8695" max="8695" width="20.625" style="1" customWidth="1"/>
    <col min="8696" max="8696" width="30.625" style="1" customWidth="1"/>
    <col min="8697" max="8697" width="9" style="1"/>
    <col min="8698" max="8698" width="6.625" style="1" customWidth="1"/>
    <col min="8699" max="8700" width="15.625" style="1" customWidth="1"/>
    <col min="8701" max="8701" width="8.625" style="1" customWidth="1"/>
    <col min="8702" max="8702" width="15.625" style="1" customWidth="1"/>
    <col min="8703" max="8949" width="9" style="1"/>
    <col min="8950" max="8950" width="3.625" style="1" customWidth="1"/>
    <col min="8951" max="8951" width="20.625" style="1" customWidth="1"/>
    <col min="8952" max="8952" width="30.625" style="1" customWidth="1"/>
    <col min="8953" max="8953" width="9" style="1"/>
    <col min="8954" max="8954" width="6.625" style="1" customWidth="1"/>
    <col min="8955" max="8956" width="15.625" style="1" customWidth="1"/>
    <col min="8957" max="8957" width="8.625" style="1" customWidth="1"/>
    <col min="8958" max="8958" width="15.625" style="1" customWidth="1"/>
    <col min="8959" max="9205" width="9" style="1"/>
    <col min="9206" max="9206" width="3.625" style="1" customWidth="1"/>
    <col min="9207" max="9207" width="20.625" style="1" customWidth="1"/>
    <col min="9208" max="9208" width="30.625" style="1" customWidth="1"/>
    <col min="9209" max="9209" width="9" style="1"/>
    <col min="9210" max="9210" width="6.625" style="1" customWidth="1"/>
    <col min="9211" max="9212" width="15.625" style="1" customWidth="1"/>
    <col min="9213" max="9213" width="8.625" style="1" customWidth="1"/>
    <col min="9214" max="9214" width="15.625" style="1" customWidth="1"/>
    <col min="9215" max="9461" width="9" style="1"/>
    <col min="9462" max="9462" width="3.625" style="1" customWidth="1"/>
    <col min="9463" max="9463" width="20.625" style="1" customWidth="1"/>
    <col min="9464" max="9464" width="30.625" style="1" customWidth="1"/>
    <col min="9465" max="9465" width="9" style="1"/>
    <col min="9466" max="9466" width="6.625" style="1" customWidth="1"/>
    <col min="9467" max="9468" width="15.625" style="1" customWidth="1"/>
    <col min="9469" max="9469" width="8.625" style="1" customWidth="1"/>
    <col min="9470" max="9470" width="15.625" style="1" customWidth="1"/>
    <col min="9471" max="9717" width="9" style="1"/>
    <col min="9718" max="9718" width="3.625" style="1" customWidth="1"/>
    <col min="9719" max="9719" width="20.625" style="1" customWidth="1"/>
    <col min="9720" max="9720" width="30.625" style="1" customWidth="1"/>
    <col min="9721" max="9721" width="9" style="1"/>
    <col min="9722" max="9722" width="6.625" style="1" customWidth="1"/>
    <col min="9723" max="9724" width="15.625" style="1" customWidth="1"/>
    <col min="9725" max="9725" width="8.625" style="1" customWidth="1"/>
    <col min="9726" max="9726" width="15.625" style="1" customWidth="1"/>
    <col min="9727" max="9973" width="9" style="1"/>
    <col min="9974" max="9974" width="3.625" style="1" customWidth="1"/>
    <col min="9975" max="9975" width="20.625" style="1" customWidth="1"/>
    <col min="9976" max="9976" width="30.625" style="1" customWidth="1"/>
    <col min="9977" max="9977" width="9" style="1"/>
    <col min="9978" max="9978" width="6.625" style="1" customWidth="1"/>
    <col min="9979" max="9980" width="15.625" style="1" customWidth="1"/>
    <col min="9981" max="9981" width="8.625" style="1" customWidth="1"/>
    <col min="9982" max="9982" width="15.625" style="1" customWidth="1"/>
    <col min="9983" max="10229" width="9" style="1"/>
    <col min="10230" max="10230" width="3.625" style="1" customWidth="1"/>
    <col min="10231" max="10231" width="20.625" style="1" customWidth="1"/>
    <col min="10232" max="10232" width="30.625" style="1" customWidth="1"/>
    <col min="10233" max="10233" width="9" style="1"/>
    <col min="10234" max="10234" width="6.625" style="1" customWidth="1"/>
    <col min="10235" max="10236" width="15.625" style="1" customWidth="1"/>
    <col min="10237" max="10237" width="8.625" style="1" customWidth="1"/>
    <col min="10238" max="10238" width="15.625" style="1" customWidth="1"/>
    <col min="10239" max="10485" width="9" style="1"/>
    <col min="10486" max="10486" width="3.625" style="1" customWidth="1"/>
    <col min="10487" max="10487" width="20.625" style="1" customWidth="1"/>
    <col min="10488" max="10488" width="30.625" style="1" customWidth="1"/>
    <col min="10489" max="10489" width="9" style="1"/>
    <col min="10490" max="10490" width="6.625" style="1" customWidth="1"/>
    <col min="10491" max="10492" width="15.625" style="1" customWidth="1"/>
    <col min="10493" max="10493" width="8.625" style="1" customWidth="1"/>
    <col min="10494" max="10494" width="15.625" style="1" customWidth="1"/>
    <col min="10495" max="10741" width="9" style="1"/>
    <col min="10742" max="10742" width="3.625" style="1" customWidth="1"/>
    <col min="10743" max="10743" width="20.625" style="1" customWidth="1"/>
    <col min="10744" max="10744" width="30.625" style="1" customWidth="1"/>
    <col min="10745" max="10745" width="9" style="1"/>
    <col min="10746" max="10746" width="6.625" style="1" customWidth="1"/>
    <col min="10747" max="10748" width="15.625" style="1" customWidth="1"/>
    <col min="10749" max="10749" width="8.625" style="1" customWidth="1"/>
    <col min="10750" max="10750" width="15.625" style="1" customWidth="1"/>
    <col min="10751" max="10997" width="9" style="1"/>
    <col min="10998" max="10998" width="3.625" style="1" customWidth="1"/>
    <col min="10999" max="10999" width="20.625" style="1" customWidth="1"/>
    <col min="11000" max="11000" width="30.625" style="1" customWidth="1"/>
    <col min="11001" max="11001" width="9" style="1"/>
    <col min="11002" max="11002" width="6.625" style="1" customWidth="1"/>
    <col min="11003" max="11004" width="15.625" style="1" customWidth="1"/>
    <col min="11005" max="11005" width="8.625" style="1" customWidth="1"/>
    <col min="11006" max="11006" width="15.625" style="1" customWidth="1"/>
    <col min="11007" max="11253" width="9" style="1"/>
    <col min="11254" max="11254" width="3.625" style="1" customWidth="1"/>
    <col min="11255" max="11255" width="20.625" style="1" customWidth="1"/>
    <col min="11256" max="11256" width="30.625" style="1" customWidth="1"/>
    <col min="11257" max="11257" width="9" style="1"/>
    <col min="11258" max="11258" width="6.625" style="1" customWidth="1"/>
    <col min="11259" max="11260" width="15.625" style="1" customWidth="1"/>
    <col min="11261" max="11261" width="8.625" style="1" customWidth="1"/>
    <col min="11262" max="11262" width="15.625" style="1" customWidth="1"/>
    <col min="11263" max="11509" width="9" style="1"/>
    <col min="11510" max="11510" width="3.625" style="1" customWidth="1"/>
    <col min="11511" max="11511" width="20.625" style="1" customWidth="1"/>
    <col min="11512" max="11512" width="30.625" style="1" customWidth="1"/>
    <col min="11513" max="11513" width="9" style="1"/>
    <col min="11514" max="11514" width="6.625" style="1" customWidth="1"/>
    <col min="11515" max="11516" width="15.625" style="1" customWidth="1"/>
    <col min="11517" max="11517" width="8.625" style="1" customWidth="1"/>
    <col min="11518" max="11518" width="15.625" style="1" customWidth="1"/>
    <col min="11519" max="11765" width="9" style="1"/>
    <col min="11766" max="11766" width="3.625" style="1" customWidth="1"/>
    <col min="11767" max="11767" width="20.625" style="1" customWidth="1"/>
    <col min="11768" max="11768" width="30.625" style="1" customWidth="1"/>
    <col min="11769" max="11769" width="9" style="1"/>
    <col min="11770" max="11770" width="6.625" style="1" customWidth="1"/>
    <col min="11771" max="11772" width="15.625" style="1" customWidth="1"/>
    <col min="11773" max="11773" width="8.625" style="1" customWidth="1"/>
    <col min="11774" max="11774" width="15.625" style="1" customWidth="1"/>
    <col min="11775" max="12021" width="9" style="1"/>
    <col min="12022" max="12022" width="3.625" style="1" customWidth="1"/>
    <col min="12023" max="12023" width="20.625" style="1" customWidth="1"/>
    <col min="12024" max="12024" width="30.625" style="1" customWidth="1"/>
    <col min="12025" max="12025" width="9" style="1"/>
    <col min="12026" max="12026" width="6.625" style="1" customWidth="1"/>
    <col min="12027" max="12028" width="15.625" style="1" customWidth="1"/>
    <col min="12029" max="12029" width="8.625" style="1" customWidth="1"/>
    <col min="12030" max="12030" width="15.625" style="1" customWidth="1"/>
    <col min="12031" max="12277" width="9" style="1"/>
    <col min="12278" max="12278" width="3.625" style="1" customWidth="1"/>
    <col min="12279" max="12279" width="20.625" style="1" customWidth="1"/>
    <col min="12280" max="12280" width="30.625" style="1" customWidth="1"/>
    <col min="12281" max="12281" width="9" style="1"/>
    <col min="12282" max="12282" width="6.625" style="1" customWidth="1"/>
    <col min="12283" max="12284" width="15.625" style="1" customWidth="1"/>
    <col min="12285" max="12285" width="8.625" style="1" customWidth="1"/>
    <col min="12286" max="12286" width="15.625" style="1" customWidth="1"/>
    <col min="12287" max="12533" width="9" style="1"/>
    <col min="12534" max="12534" width="3.625" style="1" customWidth="1"/>
    <col min="12535" max="12535" width="20.625" style="1" customWidth="1"/>
    <col min="12536" max="12536" width="30.625" style="1" customWidth="1"/>
    <col min="12537" max="12537" width="9" style="1"/>
    <col min="12538" max="12538" width="6.625" style="1" customWidth="1"/>
    <col min="12539" max="12540" width="15.625" style="1" customWidth="1"/>
    <col min="12541" max="12541" width="8.625" style="1" customWidth="1"/>
    <col min="12542" max="12542" width="15.625" style="1" customWidth="1"/>
    <col min="12543" max="12789" width="9" style="1"/>
    <col min="12790" max="12790" width="3.625" style="1" customWidth="1"/>
    <col min="12791" max="12791" width="20.625" style="1" customWidth="1"/>
    <col min="12792" max="12792" width="30.625" style="1" customWidth="1"/>
    <col min="12793" max="12793" width="9" style="1"/>
    <col min="12794" max="12794" width="6.625" style="1" customWidth="1"/>
    <col min="12795" max="12796" width="15.625" style="1" customWidth="1"/>
    <col min="12797" max="12797" width="8.625" style="1" customWidth="1"/>
    <col min="12798" max="12798" width="15.625" style="1" customWidth="1"/>
    <col min="12799" max="13045" width="9" style="1"/>
    <col min="13046" max="13046" width="3.625" style="1" customWidth="1"/>
    <col min="13047" max="13047" width="20.625" style="1" customWidth="1"/>
    <col min="13048" max="13048" width="30.625" style="1" customWidth="1"/>
    <col min="13049" max="13049" width="9" style="1"/>
    <col min="13050" max="13050" width="6.625" style="1" customWidth="1"/>
    <col min="13051" max="13052" width="15.625" style="1" customWidth="1"/>
    <col min="13053" max="13053" width="8.625" style="1" customWidth="1"/>
    <col min="13054" max="13054" width="15.625" style="1" customWidth="1"/>
    <col min="13055" max="13301" width="9" style="1"/>
    <col min="13302" max="13302" width="3.625" style="1" customWidth="1"/>
    <col min="13303" max="13303" width="20.625" style="1" customWidth="1"/>
    <col min="13304" max="13304" width="30.625" style="1" customWidth="1"/>
    <col min="13305" max="13305" width="9" style="1"/>
    <col min="13306" max="13306" width="6.625" style="1" customWidth="1"/>
    <col min="13307" max="13308" width="15.625" style="1" customWidth="1"/>
    <col min="13309" max="13309" width="8.625" style="1" customWidth="1"/>
    <col min="13310" max="13310" width="15.625" style="1" customWidth="1"/>
    <col min="13311" max="13557" width="9" style="1"/>
    <col min="13558" max="13558" width="3.625" style="1" customWidth="1"/>
    <col min="13559" max="13559" width="20.625" style="1" customWidth="1"/>
    <col min="13560" max="13560" width="30.625" style="1" customWidth="1"/>
    <col min="13561" max="13561" width="9" style="1"/>
    <col min="13562" max="13562" width="6.625" style="1" customWidth="1"/>
    <col min="13563" max="13564" width="15.625" style="1" customWidth="1"/>
    <col min="13565" max="13565" width="8.625" style="1" customWidth="1"/>
    <col min="13566" max="13566" width="15.625" style="1" customWidth="1"/>
    <col min="13567" max="13813" width="9" style="1"/>
    <col min="13814" max="13814" width="3.625" style="1" customWidth="1"/>
    <col min="13815" max="13815" width="20.625" style="1" customWidth="1"/>
    <col min="13816" max="13816" width="30.625" style="1" customWidth="1"/>
    <col min="13817" max="13817" width="9" style="1"/>
    <col min="13818" max="13818" width="6.625" style="1" customWidth="1"/>
    <col min="13819" max="13820" width="15.625" style="1" customWidth="1"/>
    <col min="13821" max="13821" width="8.625" style="1" customWidth="1"/>
    <col min="13822" max="13822" width="15.625" style="1" customWidth="1"/>
    <col min="13823" max="14069" width="9" style="1"/>
    <col min="14070" max="14070" width="3.625" style="1" customWidth="1"/>
    <col min="14071" max="14071" width="20.625" style="1" customWidth="1"/>
    <col min="14072" max="14072" width="30.625" style="1" customWidth="1"/>
    <col min="14073" max="14073" width="9" style="1"/>
    <col min="14074" max="14074" width="6.625" style="1" customWidth="1"/>
    <col min="14075" max="14076" width="15.625" style="1" customWidth="1"/>
    <col min="14077" max="14077" width="8.625" style="1" customWidth="1"/>
    <col min="14078" max="14078" width="15.625" style="1" customWidth="1"/>
    <col min="14079" max="14325" width="9" style="1"/>
    <col min="14326" max="14326" width="3.625" style="1" customWidth="1"/>
    <col min="14327" max="14327" width="20.625" style="1" customWidth="1"/>
    <col min="14328" max="14328" width="30.625" style="1" customWidth="1"/>
    <col min="14329" max="14329" width="9" style="1"/>
    <col min="14330" max="14330" width="6.625" style="1" customWidth="1"/>
    <col min="14331" max="14332" width="15.625" style="1" customWidth="1"/>
    <col min="14333" max="14333" width="8.625" style="1" customWidth="1"/>
    <col min="14334" max="14334" width="15.625" style="1" customWidth="1"/>
    <col min="14335" max="14581" width="9" style="1"/>
    <col min="14582" max="14582" width="3.625" style="1" customWidth="1"/>
    <col min="14583" max="14583" width="20.625" style="1" customWidth="1"/>
    <col min="14584" max="14584" width="30.625" style="1" customWidth="1"/>
    <col min="14585" max="14585" width="9" style="1"/>
    <col min="14586" max="14586" width="6.625" style="1" customWidth="1"/>
    <col min="14587" max="14588" width="15.625" style="1" customWidth="1"/>
    <col min="14589" max="14589" width="8.625" style="1" customWidth="1"/>
    <col min="14590" max="14590" width="15.625" style="1" customWidth="1"/>
    <col min="14591" max="14837" width="9" style="1"/>
    <col min="14838" max="14838" width="3.625" style="1" customWidth="1"/>
    <col min="14839" max="14839" width="20.625" style="1" customWidth="1"/>
    <col min="14840" max="14840" width="30.625" style="1" customWidth="1"/>
    <col min="14841" max="14841" width="9" style="1"/>
    <col min="14842" max="14842" width="6.625" style="1" customWidth="1"/>
    <col min="14843" max="14844" width="15.625" style="1" customWidth="1"/>
    <col min="14845" max="14845" width="8.625" style="1" customWidth="1"/>
    <col min="14846" max="14846" width="15.625" style="1" customWidth="1"/>
    <col min="14847" max="15093" width="9" style="1"/>
    <col min="15094" max="15094" width="3.625" style="1" customWidth="1"/>
    <col min="15095" max="15095" width="20.625" style="1" customWidth="1"/>
    <col min="15096" max="15096" width="30.625" style="1" customWidth="1"/>
    <col min="15097" max="15097" width="9" style="1"/>
    <col min="15098" max="15098" width="6.625" style="1" customWidth="1"/>
    <col min="15099" max="15100" width="15.625" style="1" customWidth="1"/>
    <col min="15101" max="15101" width="8.625" style="1" customWidth="1"/>
    <col min="15102" max="15102" width="15.625" style="1" customWidth="1"/>
    <col min="15103" max="15349" width="9" style="1"/>
    <col min="15350" max="15350" width="3.625" style="1" customWidth="1"/>
    <col min="15351" max="15351" width="20.625" style="1" customWidth="1"/>
    <col min="15352" max="15352" width="30.625" style="1" customWidth="1"/>
    <col min="15353" max="15353" width="9" style="1"/>
    <col min="15354" max="15354" width="6.625" style="1" customWidth="1"/>
    <col min="15355" max="15356" width="15.625" style="1" customWidth="1"/>
    <col min="15357" max="15357" width="8.625" style="1" customWidth="1"/>
    <col min="15358" max="15358" width="15.625" style="1" customWidth="1"/>
    <col min="15359" max="15605" width="9" style="1"/>
    <col min="15606" max="15606" width="3.625" style="1" customWidth="1"/>
    <col min="15607" max="15607" width="20.625" style="1" customWidth="1"/>
    <col min="15608" max="15608" width="30.625" style="1" customWidth="1"/>
    <col min="15609" max="15609" width="9" style="1"/>
    <col min="15610" max="15610" width="6.625" style="1" customWidth="1"/>
    <col min="15611" max="15612" width="15.625" style="1" customWidth="1"/>
    <col min="15613" max="15613" width="8.625" style="1" customWidth="1"/>
    <col min="15614" max="15614" width="15.625" style="1" customWidth="1"/>
    <col min="15615" max="15861" width="9" style="1"/>
    <col min="15862" max="15862" width="3.625" style="1" customWidth="1"/>
    <col min="15863" max="15863" width="20.625" style="1" customWidth="1"/>
    <col min="15864" max="15864" width="30.625" style="1" customWidth="1"/>
    <col min="15865" max="15865" width="9" style="1"/>
    <col min="15866" max="15866" width="6.625" style="1" customWidth="1"/>
    <col min="15867" max="15868" width="15.625" style="1" customWidth="1"/>
    <col min="15869" max="15869" width="8.625" style="1" customWidth="1"/>
    <col min="15870" max="15870" width="15.625" style="1" customWidth="1"/>
    <col min="15871" max="16117" width="9" style="1"/>
    <col min="16118" max="16118" width="3.625" style="1" customWidth="1"/>
    <col min="16119" max="16119" width="20.625" style="1" customWidth="1"/>
    <col min="16120" max="16120" width="30.625" style="1" customWidth="1"/>
    <col min="16121" max="16121" width="9" style="1"/>
    <col min="16122" max="16122" width="6.625" style="1" customWidth="1"/>
    <col min="16123" max="16124" width="15.625" style="1" customWidth="1"/>
    <col min="16125" max="16125" width="8.625" style="1" customWidth="1"/>
    <col min="16126" max="16126" width="15.625" style="1" customWidth="1"/>
    <col min="16127" max="16384" width="9" style="1"/>
  </cols>
  <sheetData>
    <row r="1" spans="1:9" ht="12" customHeight="1" x14ac:dyDescent="0.15">
      <c r="A1" s="193" t="s">
        <v>98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2</v>
      </c>
      <c r="C3" s="199" t="s">
        <v>37</v>
      </c>
      <c r="D3" s="200">
        <f>G14+G18+G24</f>
        <v>0</v>
      </c>
      <c r="E3" s="200"/>
      <c r="F3" s="200"/>
      <c r="I3" s="51"/>
    </row>
    <row r="4" spans="1:9" ht="15" customHeight="1" x14ac:dyDescent="0.15">
      <c r="A4" s="50"/>
      <c r="B4" s="1" t="s">
        <v>88</v>
      </c>
      <c r="C4" s="199"/>
      <c r="D4" s="200"/>
      <c r="E4" s="200"/>
      <c r="F4" s="200"/>
      <c r="I4" s="51"/>
    </row>
    <row r="5" spans="1:9" ht="15" customHeight="1" x14ac:dyDescent="0.15">
      <c r="A5" s="50"/>
      <c r="B5" s="1" t="s">
        <v>9</v>
      </c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s="4" customFormat="1" ht="15" customHeight="1" x14ac:dyDescent="0.15">
      <c r="A8" s="190">
        <v>1</v>
      </c>
      <c r="B8" s="191" t="s">
        <v>9</v>
      </c>
      <c r="C8" s="267"/>
      <c r="D8" s="60">
        <v>1</v>
      </c>
      <c r="E8" s="9" t="s">
        <v>36</v>
      </c>
      <c r="F8" s="10"/>
      <c r="G8" s="91"/>
      <c r="H8" s="11"/>
      <c r="I8" s="11"/>
    </row>
    <row r="9" spans="1:9" s="4" customFormat="1" ht="15" customHeight="1" x14ac:dyDescent="0.15">
      <c r="A9" s="190"/>
      <c r="B9" s="192"/>
      <c r="C9" s="268"/>
      <c r="D9" s="61"/>
      <c r="E9" s="14"/>
      <c r="F9" s="14"/>
      <c r="G9" s="14"/>
      <c r="H9" s="14"/>
      <c r="I9" s="14"/>
    </row>
    <row r="10" spans="1:9" ht="15" customHeight="1" x14ac:dyDescent="0.15">
      <c r="A10" s="190"/>
      <c r="B10" s="191"/>
      <c r="C10" s="7"/>
      <c r="D10" s="8"/>
      <c r="E10" s="9"/>
      <c r="F10" s="10"/>
      <c r="G10" s="10"/>
      <c r="H10" s="11"/>
      <c r="I10" s="11"/>
    </row>
    <row r="11" spans="1:9" ht="15" customHeight="1" x14ac:dyDescent="0.15">
      <c r="A11" s="190"/>
      <c r="B11" s="192"/>
      <c r="C11" s="89"/>
      <c r="D11" s="13"/>
      <c r="E11" s="14"/>
      <c r="F11" s="14"/>
      <c r="G11" s="14"/>
      <c r="H11" s="14"/>
      <c r="I11" s="14"/>
    </row>
    <row r="12" spans="1:9" ht="15" customHeight="1" x14ac:dyDescent="0.15">
      <c r="A12" s="190"/>
      <c r="B12" s="191"/>
      <c r="C12" s="7"/>
      <c r="D12" s="8"/>
      <c r="E12" s="9"/>
      <c r="F12" s="10"/>
      <c r="G12" s="10"/>
      <c r="H12" s="11"/>
      <c r="I12" s="11"/>
    </row>
    <row r="13" spans="1:9" ht="15" customHeight="1" x14ac:dyDescent="0.15">
      <c r="A13" s="190"/>
      <c r="B13" s="192"/>
      <c r="C13" s="15"/>
      <c r="D13" s="13"/>
      <c r="E13" s="14"/>
      <c r="F13" s="14"/>
      <c r="G13" s="14"/>
      <c r="H13" s="14"/>
      <c r="I13" s="14"/>
    </row>
    <row r="14" spans="1:9" ht="15" customHeight="1" x14ac:dyDescent="0.15">
      <c r="A14" s="190"/>
      <c r="B14" s="191"/>
      <c r="C14" s="269"/>
      <c r="D14" s="8"/>
      <c r="E14" s="9"/>
      <c r="F14" s="10"/>
      <c r="G14" s="10"/>
      <c r="H14" s="11"/>
      <c r="I14" s="11"/>
    </row>
    <row r="15" spans="1:9" ht="15" customHeight="1" x14ac:dyDescent="0.15">
      <c r="A15" s="190"/>
      <c r="B15" s="192"/>
      <c r="C15" s="270"/>
      <c r="D15" s="13"/>
      <c r="E15" s="14"/>
      <c r="F15" s="14"/>
      <c r="G15" s="14"/>
      <c r="H15" s="14"/>
      <c r="I15" s="14"/>
    </row>
    <row r="16" spans="1:9" ht="15" customHeight="1" x14ac:dyDescent="0.15">
      <c r="A16" s="190">
        <v>2</v>
      </c>
      <c r="B16" s="191" t="s">
        <v>124</v>
      </c>
      <c r="C16" s="7"/>
      <c r="D16" s="8"/>
      <c r="E16" s="9"/>
      <c r="F16" s="10"/>
      <c r="G16" s="10">
        <f>D16*F16</f>
        <v>0</v>
      </c>
      <c r="H16" s="11"/>
      <c r="I16" s="11"/>
    </row>
    <row r="17" spans="1:9" ht="15" customHeight="1" x14ac:dyDescent="0.15">
      <c r="A17" s="190"/>
      <c r="B17" s="192"/>
      <c r="C17" s="92"/>
      <c r="D17" s="13"/>
      <c r="E17" s="14"/>
      <c r="F17" s="14"/>
      <c r="G17" s="14"/>
      <c r="H17" s="14"/>
      <c r="I17" s="14"/>
    </row>
    <row r="18" spans="1:9" ht="15" customHeight="1" x14ac:dyDescent="0.15">
      <c r="A18" s="190"/>
      <c r="B18" s="191" t="s">
        <v>125</v>
      </c>
      <c r="C18" s="7"/>
      <c r="D18" s="8">
        <v>1</v>
      </c>
      <c r="E18" s="9" t="s">
        <v>36</v>
      </c>
      <c r="F18" s="10"/>
      <c r="G18" s="181">
        <f>ROUNDDOWN((C21)*(C23),-3)*D18</f>
        <v>0</v>
      </c>
      <c r="H18" s="11"/>
      <c r="I18" s="11"/>
    </row>
    <row r="19" spans="1:9" ht="15" customHeight="1" x14ac:dyDescent="0.15">
      <c r="A19" s="190"/>
      <c r="B19" s="192"/>
      <c r="C19" s="118"/>
      <c r="D19" s="13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106"/>
      <c r="D20" s="8"/>
      <c r="E20" s="9"/>
      <c r="F20" s="10"/>
      <c r="G20" s="10">
        <f>D20*F20</f>
        <v>0</v>
      </c>
      <c r="H20" s="11"/>
      <c r="I20" s="11"/>
    </row>
    <row r="21" spans="1:9" ht="15" customHeight="1" x14ac:dyDescent="0.15">
      <c r="A21" s="190"/>
      <c r="B21" s="192"/>
      <c r="C21" s="15"/>
      <c r="D21" s="13"/>
      <c r="E21" s="14"/>
      <c r="F21" s="14"/>
      <c r="G21" s="14"/>
      <c r="H21" s="14"/>
      <c r="I21" s="14"/>
    </row>
    <row r="22" spans="1:9" ht="15" customHeight="1" x14ac:dyDescent="0.15">
      <c r="A22" s="190"/>
      <c r="B22" s="271"/>
      <c r="C22" s="119"/>
      <c r="D22" s="8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272"/>
      <c r="C23" s="120"/>
      <c r="D23" s="13"/>
      <c r="E23" s="14"/>
      <c r="F23" s="14"/>
      <c r="G23" s="14"/>
      <c r="H23" s="14"/>
      <c r="I23" s="14"/>
    </row>
    <row r="24" spans="1:9" ht="15" customHeight="1" x14ac:dyDescent="0.15">
      <c r="A24" s="190"/>
      <c r="B24" s="191" t="s">
        <v>126</v>
      </c>
      <c r="C24" s="121"/>
      <c r="D24" s="111">
        <v>1</v>
      </c>
      <c r="E24" s="112" t="s">
        <v>36</v>
      </c>
      <c r="F24" s="10"/>
      <c r="G24" s="111">
        <f>ROUNDDOWN(((38800*D28+26100*D29)*1.1),-3)*D24</f>
        <v>0</v>
      </c>
      <c r="H24" s="11"/>
      <c r="I24" s="11"/>
    </row>
    <row r="25" spans="1:9" ht="15" customHeight="1" x14ac:dyDescent="0.15">
      <c r="A25" s="190"/>
      <c r="B25" s="192"/>
      <c r="C25" s="118"/>
      <c r="D25" s="113"/>
      <c r="E25" s="113"/>
      <c r="F25" s="14"/>
      <c r="G25" s="14"/>
      <c r="H25" s="14"/>
      <c r="I25" s="14"/>
    </row>
    <row r="26" spans="1:9" ht="15" customHeight="1" x14ac:dyDescent="0.15">
      <c r="A26" s="190"/>
      <c r="B26" s="191"/>
      <c r="C26" s="106"/>
      <c r="D26" s="110"/>
      <c r="E26" s="112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2"/>
      <c r="D27" s="123"/>
      <c r="E27" s="113"/>
      <c r="F27" s="14"/>
      <c r="G27" s="14"/>
      <c r="H27" s="14"/>
      <c r="I27" s="14"/>
    </row>
    <row r="28" spans="1:9" ht="15" customHeight="1" x14ac:dyDescent="0.15">
      <c r="A28" s="190"/>
      <c r="B28" s="191"/>
      <c r="C28" s="106"/>
      <c r="D28" s="110">
        <f>'【労務費】 (新設・指令)'!D24+'【労務費】 (新設・無線)'!D26</f>
        <v>0</v>
      </c>
      <c r="E28" s="112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2"/>
      <c r="D29" s="123">
        <f>'【労務費】 (新設・指令)'!D26+'【労務費】 (新設・無線)'!D28</f>
        <v>0</v>
      </c>
      <c r="E29" s="113"/>
      <c r="F29" s="14"/>
      <c r="G29" s="14"/>
      <c r="H29" s="14"/>
      <c r="I29" s="14"/>
    </row>
    <row r="30" spans="1:9" ht="15" customHeight="1" x14ac:dyDescent="0.15">
      <c r="A30" s="190"/>
      <c r="B30" s="191"/>
      <c r="C30" s="106"/>
      <c r="D30" s="111"/>
      <c r="E30" s="112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4"/>
      <c r="D31" s="113"/>
      <c r="E31" s="113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43" spans="1:9" ht="15" customHeight="1" x14ac:dyDescent="0.15">
      <c r="I43" s="29"/>
    </row>
  </sheetData>
  <mergeCells count="40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A16:A17"/>
    <mergeCell ref="B16:B17"/>
    <mergeCell ref="H6:H7"/>
    <mergeCell ref="I6:I7"/>
    <mergeCell ref="A8:A9"/>
    <mergeCell ref="B8:B9"/>
    <mergeCell ref="C8:C9"/>
    <mergeCell ref="A10:A11"/>
    <mergeCell ref="B10:B11"/>
    <mergeCell ref="A12:A13"/>
    <mergeCell ref="B12:B13"/>
    <mergeCell ref="A14:A15"/>
    <mergeCell ref="B14:B15"/>
    <mergeCell ref="C14:C15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109" orientation="landscape" blackAndWhite="1" r:id="rId1"/>
  <headerFooter alignWithMargins="0"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DB66-C9B5-4D2C-91E7-F2F13635F32F}">
  <sheetPr>
    <tabColor theme="7" tint="0.39997558519241921"/>
  </sheetPr>
  <dimension ref="A1:J43"/>
  <sheetViews>
    <sheetView showZeros="0" view="pageBreakPreview" zoomScaleNormal="80" zoomScaleSheetLayoutView="100" workbookViewId="0">
      <selection activeCell="M47" sqref="M47"/>
    </sheetView>
  </sheetViews>
  <sheetFormatPr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245" width="9" style="1"/>
    <col min="246" max="246" width="3.625" style="1" customWidth="1"/>
    <col min="247" max="247" width="20.625" style="1" customWidth="1"/>
    <col min="248" max="248" width="30.625" style="1" customWidth="1"/>
    <col min="249" max="249" width="9" style="1"/>
    <col min="250" max="250" width="6.625" style="1" customWidth="1"/>
    <col min="251" max="252" width="15.625" style="1" customWidth="1"/>
    <col min="253" max="253" width="8.625" style="1" customWidth="1"/>
    <col min="254" max="254" width="15.625" style="1" customWidth="1"/>
    <col min="255" max="501" width="9" style="1"/>
    <col min="502" max="502" width="3.625" style="1" customWidth="1"/>
    <col min="503" max="503" width="20.625" style="1" customWidth="1"/>
    <col min="504" max="504" width="30.625" style="1" customWidth="1"/>
    <col min="505" max="505" width="9" style="1"/>
    <col min="506" max="506" width="6.625" style="1" customWidth="1"/>
    <col min="507" max="508" width="15.625" style="1" customWidth="1"/>
    <col min="509" max="509" width="8.625" style="1" customWidth="1"/>
    <col min="510" max="510" width="15.625" style="1" customWidth="1"/>
    <col min="511" max="757" width="9" style="1"/>
    <col min="758" max="758" width="3.625" style="1" customWidth="1"/>
    <col min="759" max="759" width="20.625" style="1" customWidth="1"/>
    <col min="760" max="760" width="30.625" style="1" customWidth="1"/>
    <col min="761" max="761" width="9" style="1"/>
    <col min="762" max="762" width="6.625" style="1" customWidth="1"/>
    <col min="763" max="764" width="15.625" style="1" customWidth="1"/>
    <col min="765" max="765" width="8.625" style="1" customWidth="1"/>
    <col min="766" max="766" width="15.625" style="1" customWidth="1"/>
    <col min="767" max="1013" width="9" style="1"/>
    <col min="1014" max="1014" width="3.625" style="1" customWidth="1"/>
    <col min="1015" max="1015" width="20.625" style="1" customWidth="1"/>
    <col min="1016" max="1016" width="30.625" style="1" customWidth="1"/>
    <col min="1017" max="1017" width="9" style="1"/>
    <col min="1018" max="1018" width="6.625" style="1" customWidth="1"/>
    <col min="1019" max="1020" width="15.625" style="1" customWidth="1"/>
    <col min="1021" max="1021" width="8.625" style="1" customWidth="1"/>
    <col min="1022" max="1022" width="15.625" style="1" customWidth="1"/>
    <col min="1023" max="1269" width="9" style="1"/>
    <col min="1270" max="1270" width="3.625" style="1" customWidth="1"/>
    <col min="1271" max="1271" width="20.625" style="1" customWidth="1"/>
    <col min="1272" max="1272" width="30.625" style="1" customWidth="1"/>
    <col min="1273" max="1273" width="9" style="1"/>
    <col min="1274" max="1274" width="6.625" style="1" customWidth="1"/>
    <col min="1275" max="1276" width="15.625" style="1" customWidth="1"/>
    <col min="1277" max="1277" width="8.625" style="1" customWidth="1"/>
    <col min="1278" max="1278" width="15.625" style="1" customWidth="1"/>
    <col min="1279" max="1525" width="9" style="1"/>
    <col min="1526" max="1526" width="3.625" style="1" customWidth="1"/>
    <col min="1527" max="1527" width="20.625" style="1" customWidth="1"/>
    <col min="1528" max="1528" width="30.625" style="1" customWidth="1"/>
    <col min="1529" max="1529" width="9" style="1"/>
    <col min="1530" max="1530" width="6.625" style="1" customWidth="1"/>
    <col min="1531" max="1532" width="15.625" style="1" customWidth="1"/>
    <col min="1533" max="1533" width="8.625" style="1" customWidth="1"/>
    <col min="1534" max="1534" width="15.625" style="1" customWidth="1"/>
    <col min="1535" max="1781" width="9" style="1"/>
    <col min="1782" max="1782" width="3.625" style="1" customWidth="1"/>
    <col min="1783" max="1783" width="20.625" style="1" customWidth="1"/>
    <col min="1784" max="1784" width="30.625" style="1" customWidth="1"/>
    <col min="1785" max="1785" width="9" style="1"/>
    <col min="1786" max="1786" width="6.625" style="1" customWidth="1"/>
    <col min="1787" max="1788" width="15.625" style="1" customWidth="1"/>
    <col min="1789" max="1789" width="8.625" style="1" customWidth="1"/>
    <col min="1790" max="1790" width="15.625" style="1" customWidth="1"/>
    <col min="1791" max="2037" width="9" style="1"/>
    <col min="2038" max="2038" width="3.625" style="1" customWidth="1"/>
    <col min="2039" max="2039" width="20.625" style="1" customWidth="1"/>
    <col min="2040" max="2040" width="30.625" style="1" customWidth="1"/>
    <col min="2041" max="2041" width="9" style="1"/>
    <col min="2042" max="2042" width="6.625" style="1" customWidth="1"/>
    <col min="2043" max="2044" width="15.625" style="1" customWidth="1"/>
    <col min="2045" max="2045" width="8.625" style="1" customWidth="1"/>
    <col min="2046" max="2046" width="15.625" style="1" customWidth="1"/>
    <col min="2047" max="2293" width="9" style="1"/>
    <col min="2294" max="2294" width="3.625" style="1" customWidth="1"/>
    <col min="2295" max="2295" width="20.625" style="1" customWidth="1"/>
    <col min="2296" max="2296" width="30.625" style="1" customWidth="1"/>
    <col min="2297" max="2297" width="9" style="1"/>
    <col min="2298" max="2298" width="6.625" style="1" customWidth="1"/>
    <col min="2299" max="2300" width="15.625" style="1" customWidth="1"/>
    <col min="2301" max="2301" width="8.625" style="1" customWidth="1"/>
    <col min="2302" max="2302" width="15.625" style="1" customWidth="1"/>
    <col min="2303" max="2549" width="9" style="1"/>
    <col min="2550" max="2550" width="3.625" style="1" customWidth="1"/>
    <col min="2551" max="2551" width="20.625" style="1" customWidth="1"/>
    <col min="2552" max="2552" width="30.625" style="1" customWidth="1"/>
    <col min="2553" max="2553" width="9" style="1"/>
    <col min="2554" max="2554" width="6.625" style="1" customWidth="1"/>
    <col min="2555" max="2556" width="15.625" style="1" customWidth="1"/>
    <col min="2557" max="2557" width="8.625" style="1" customWidth="1"/>
    <col min="2558" max="2558" width="15.625" style="1" customWidth="1"/>
    <col min="2559" max="2805" width="9" style="1"/>
    <col min="2806" max="2806" width="3.625" style="1" customWidth="1"/>
    <col min="2807" max="2807" width="20.625" style="1" customWidth="1"/>
    <col min="2808" max="2808" width="30.625" style="1" customWidth="1"/>
    <col min="2809" max="2809" width="9" style="1"/>
    <col min="2810" max="2810" width="6.625" style="1" customWidth="1"/>
    <col min="2811" max="2812" width="15.625" style="1" customWidth="1"/>
    <col min="2813" max="2813" width="8.625" style="1" customWidth="1"/>
    <col min="2814" max="2814" width="15.625" style="1" customWidth="1"/>
    <col min="2815" max="3061" width="9" style="1"/>
    <col min="3062" max="3062" width="3.625" style="1" customWidth="1"/>
    <col min="3063" max="3063" width="20.625" style="1" customWidth="1"/>
    <col min="3064" max="3064" width="30.625" style="1" customWidth="1"/>
    <col min="3065" max="3065" width="9" style="1"/>
    <col min="3066" max="3066" width="6.625" style="1" customWidth="1"/>
    <col min="3067" max="3068" width="15.625" style="1" customWidth="1"/>
    <col min="3069" max="3069" width="8.625" style="1" customWidth="1"/>
    <col min="3070" max="3070" width="15.625" style="1" customWidth="1"/>
    <col min="3071" max="3317" width="9" style="1"/>
    <col min="3318" max="3318" width="3.625" style="1" customWidth="1"/>
    <col min="3319" max="3319" width="20.625" style="1" customWidth="1"/>
    <col min="3320" max="3320" width="30.625" style="1" customWidth="1"/>
    <col min="3321" max="3321" width="9" style="1"/>
    <col min="3322" max="3322" width="6.625" style="1" customWidth="1"/>
    <col min="3323" max="3324" width="15.625" style="1" customWidth="1"/>
    <col min="3325" max="3325" width="8.625" style="1" customWidth="1"/>
    <col min="3326" max="3326" width="15.625" style="1" customWidth="1"/>
    <col min="3327" max="3573" width="9" style="1"/>
    <col min="3574" max="3574" width="3.625" style="1" customWidth="1"/>
    <col min="3575" max="3575" width="20.625" style="1" customWidth="1"/>
    <col min="3576" max="3576" width="30.625" style="1" customWidth="1"/>
    <col min="3577" max="3577" width="9" style="1"/>
    <col min="3578" max="3578" width="6.625" style="1" customWidth="1"/>
    <col min="3579" max="3580" width="15.625" style="1" customWidth="1"/>
    <col min="3581" max="3581" width="8.625" style="1" customWidth="1"/>
    <col min="3582" max="3582" width="15.625" style="1" customWidth="1"/>
    <col min="3583" max="3829" width="9" style="1"/>
    <col min="3830" max="3830" width="3.625" style="1" customWidth="1"/>
    <col min="3831" max="3831" width="20.625" style="1" customWidth="1"/>
    <col min="3832" max="3832" width="30.625" style="1" customWidth="1"/>
    <col min="3833" max="3833" width="9" style="1"/>
    <col min="3834" max="3834" width="6.625" style="1" customWidth="1"/>
    <col min="3835" max="3836" width="15.625" style="1" customWidth="1"/>
    <col min="3837" max="3837" width="8.625" style="1" customWidth="1"/>
    <col min="3838" max="3838" width="15.625" style="1" customWidth="1"/>
    <col min="3839" max="4085" width="9" style="1"/>
    <col min="4086" max="4086" width="3.625" style="1" customWidth="1"/>
    <col min="4087" max="4087" width="20.625" style="1" customWidth="1"/>
    <col min="4088" max="4088" width="30.625" style="1" customWidth="1"/>
    <col min="4089" max="4089" width="9" style="1"/>
    <col min="4090" max="4090" width="6.625" style="1" customWidth="1"/>
    <col min="4091" max="4092" width="15.625" style="1" customWidth="1"/>
    <col min="4093" max="4093" width="8.625" style="1" customWidth="1"/>
    <col min="4094" max="4094" width="15.625" style="1" customWidth="1"/>
    <col min="4095" max="4341" width="9" style="1"/>
    <col min="4342" max="4342" width="3.625" style="1" customWidth="1"/>
    <col min="4343" max="4343" width="20.625" style="1" customWidth="1"/>
    <col min="4344" max="4344" width="30.625" style="1" customWidth="1"/>
    <col min="4345" max="4345" width="9" style="1"/>
    <col min="4346" max="4346" width="6.625" style="1" customWidth="1"/>
    <col min="4347" max="4348" width="15.625" style="1" customWidth="1"/>
    <col min="4349" max="4349" width="8.625" style="1" customWidth="1"/>
    <col min="4350" max="4350" width="15.625" style="1" customWidth="1"/>
    <col min="4351" max="4597" width="9" style="1"/>
    <col min="4598" max="4598" width="3.625" style="1" customWidth="1"/>
    <col min="4599" max="4599" width="20.625" style="1" customWidth="1"/>
    <col min="4600" max="4600" width="30.625" style="1" customWidth="1"/>
    <col min="4601" max="4601" width="9" style="1"/>
    <col min="4602" max="4602" width="6.625" style="1" customWidth="1"/>
    <col min="4603" max="4604" width="15.625" style="1" customWidth="1"/>
    <col min="4605" max="4605" width="8.625" style="1" customWidth="1"/>
    <col min="4606" max="4606" width="15.625" style="1" customWidth="1"/>
    <col min="4607" max="4853" width="9" style="1"/>
    <col min="4854" max="4854" width="3.625" style="1" customWidth="1"/>
    <col min="4855" max="4855" width="20.625" style="1" customWidth="1"/>
    <col min="4856" max="4856" width="30.625" style="1" customWidth="1"/>
    <col min="4857" max="4857" width="9" style="1"/>
    <col min="4858" max="4858" width="6.625" style="1" customWidth="1"/>
    <col min="4859" max="4860" width="15.625" style="1" customWidth="1"/>
    <col min="4861" max="4861" width="8.625" style="1" customWidth="1"/>
    <col min="4862" max="4862" width="15.625" style="1" customWidth="1"/>
    <col min="4863" max="5109" width="9" style="1"/>
    <col min="5110" max="5110" width="3.625" style="1" customWidth="1"/>
    <col min="5111" max="5111" width="20.625" style="1" customWidth="1"/>
    <col min="5112" max="5112" width="30.625" style="1" customWidth="1"/>
    <col min="5113" max="5113" width="9" style="1"/>
    <col min="5114" max="5114" width="6.625" style="1" customWidth="1"/>
    <col min="5115" max="5116" width="15.625" style="1" customWidth="1"/>
    <col min="5117" max="5117" width="8.625" style="1" customWidth="1"/>
    <col min="5118" max="5118" width="15.625" style="1" customWidth="1"/>
    <col min="5119" max="5365" width="9" style="1"/>
    <col min="5366" max="5366" width="3.625" style="1" customWidth="1"/>
    <col min="5367" max="5367" width="20.625" style="1" customWidth="1"/>
    <col min="5368" max="5368" width="30.625" style="1" customWidth="1"/>
    <col min="5369" max="5369" width="9" style="1"/>
    <col min="5370" max="5370" width="6.625" style="1" customWidth="1"/>
    <col min="5371" max="5372" width="15.625" style="1" customWidth="1"/>
    <col min="5373" max="5373" width="8.625" style="1" customWidth="1"/>
    <col min="5374" max="5374" width="15.625" style="1" customWidth="1"/>
    <col min="5375" max="5621" width="9" style="1"/>
    <col min="5622" max="5622" width="3.625" style="1" customWidth="1"/>
    <col min="5623" max="5623" width="20.625" style="1" customWidth="1"/>
    <col min="5624" max="5624" width="30.625" style="1" customWidth="1"/>
    <col min="5625" max="5625" width="9" style="1"/>
    <col min="5626" max="5626" width="6.625" style="1" customWidth="1"/>
    <col min="5627" max="5628" width="15.625" style="1" customWidth="1"/>
    <col min="5629" max="5629" width="8.625" style="1" customWidth="1"/>
    <col min="5630" max="5630" width="15.625" style="1" customWidth="1"/>
    <col min="5631" max="5877" width="9" style="1"/>
    <col min="5878" max="5878" width="3.625" style="1" customWidth="1"/>
    <col min="5879" max="5879" width="20.625" style="1" customWidth="1"/>
    <col min="5880" max="5880" width="30.625" style="1" customWidth="1"/>
    <col min="5881" max="5881" width="9" style="1"/>
    <col min="5882" max="5882" width="6.625" style="1" customWidth="1"/>
    <col min="5883" max="5884" width="15.625" style="1" customWidth="1"/>
    <col min="5885" max="5885" width="8.625" style="1" customWidth="1"/>
    <col min="5886" max="5886" width="15.625" style="1" customWidth="1"/>
    <col min="5887" max="6133" width="9" style="1"/>
    <col min="6134" max="6134" width="3.625" style="1" customWidth="1"/>
    <col min="6135" max="6135" width="20.625" style="1" customWidth="1"/>
    <col min="6136" max="6136" width="30.625" style="1" customWidth="1"/>
    <col min="6137" max="6137" width="9" style="1"/>
    <col min="6138" max="6138" width="6.625" style="1" customWidth="1"/>
    <col min="6139" max="6140" width="15.625" style="1" customWidth="1"/>
    <col min="6141" max="6141" width="8.625" style="1" customWidth="1"/>
    <col min="6142" max="6142" width="15.625" style="1" customWidth="1"/>
    <col min="6143" max="6389" width="9" style="1"/>
    <col min="6390" max="6390" width="3.625" style="1" customWidth="1"/>
    <col min="6391" max="6391" width="20.625" style="1" customWidth="1"/>
    <col min="6392" max="6392" width="30.625" style="1" customWidth="1"/>
    <col min="6393" max="6393" width="9" style="1"/>
    <col min="6394" max="6394" width="6.625" style="1" customWidth="1"/>
    <col min="6395" max="6396" width="15.625" style="1" customWidth="1"/>
    <col min="6397" max="6397" width="8.625" style="1" customWidth="1"/>
    <col min="6398" max="6398" width="15.625" style="1" customWidth="1"/>
    <col min="6399" max="6645" width="9" style="1"/>
    <col min="6646" max="6646" width="3.625" style="1" customWidth="1"/>
    <col min="6647" max="6647" width="20.625" style="1" customWidth="1"/>
    <col min="6648" max="6648" width="30.625" style="1" customWidth="1"/>
    <col min="6649" max="6649" width="9" style="1"/>
    <col min="6650" max="6650" width="6.625" style="1" customWidth="1"/>
    <col min="6651" max="6652" width="15.625" style="1" customWidth="1"/>
    <col min="6653" max="6653" width="8.625" style="1" customWidth="1"/>
    <col min="6654" max="6654" width="15.625" style="1" customWidth="1"/>
    <col min="6655" max="6901" width="9" style="1"/>
    <col min="6902" max="6902" width="3.625" style="1" customWidth="1"/>
    <col min="6903" max="6903" width="20.625" style="1" customWidth="1"/>
    <col min="6904" max="6904" width="30.625" style="1" customWidth="1"/>
    <col min="6905" max="6905" width="9" style="1"/>
    <col min="6906" max="6906" width="6.625" style="1" customWidth="1"/>
    <col min="6907" max="6908" width="15.625" style="1" customWidth="1"/>
    <col min="6909" max="6909" width="8.625" style="1" customWidth="1"/>
    <col min="6910" max="6910" width="15.625" style="1" customWidth="1"/>
    <col min="6911" max="7157" width="9" style="1"/>
    <col min="7158" max="7158" width="3.625" style="1" customWidth="1"/>
    <col min="7159" max="7159" width="20.625" style="1" customWidth="1"/>
    <col min="7160" max="7160" width="30.625" style="1" customWidth="1"/>
    <col min="7161" max="7161" width="9" style="1"/>
    <col min="7162" max="7162" width="6.625" style="1" customWidth="1"/>
    <col min="7163" max="7164" width="15.625" style="1" customWidth="1"/>
    <col min="7165" max="7165" width="8.625" style="1" customWidth="1"/>
    <col min="7166" max="7166" width="15.625" style="1" customWidth="1"/>
    <col min="7167" max="7413" width="9" style="1"/>
    <col min="7414" max="7414" width="3.625" style="1" customWidth="1"/>
    <col min="7415" max="7415" width="20.625" style="1" customWidth="1"/>
    <col min="7416" max="7416" width="30.625" style="1" customWidth="1"/>
    <col min="7417" max="7417" width="9" style="1"/>
    <col min="7418" max="7418" width="6.625" style="1" customWidth="1"/>
    <col min="7419" max="7420" width="15.625" style="1" customWidth="1"/>
    <col min="7421" max="7421" width="8.625" style="1" customWidth="1"/>
    <col min="7422" max="7422" width="15.625" style="1" customWidth="1"/>
    <col min="7423" max="7669" width="9" style="1"/>
    <col min="7670" max="7670" width="3.625" style="1" customWidth="1"/>
    <col min="7671" max="7671" width="20.625" style="1" customWidth="1"/>
    <col min="7672" max="7672" width="30.625" style="1" customWidth="1"/>
    <col min="7673" max="7673" width="9" style="1"/>
    <col min="7674" max="7674" width="6.625" style="1" customWidth="1"/>
    <col min="7675" max="7676" width="15.625" style="1" customWidth="1"/>
    <col min="7677" max="7677" width="8.625" style="1" customWidth="1"/>
    <col min="7678" max="7678" width="15.625" style="1" customWidth="1"/>
    <col min="7679" max="7925" width="9" style="1"/>
    <col min="7926" max="7926" width="3.625" style="1" customWidth="1"/>
    <col min="7927" max="7927" width="20.625" style="1" customWidth="1"/>
    <col min="7928" max="7928" width="30.625" style="1" customWidth="1"/>
    <col min="7929" max="7929" width="9" style="1"/>
    <col min="7930" max="7930" width="6.625" style="1" customWidth="1"/>
    <col min="7931" max="7932" width="15.625" style="1" customWidth="1"/>
    <col min="7933" max="7933" width="8.625" style="1" customWidth="1"/>
    <col min="7934" max="7934" width="15.625" style="1" customWidth="1"/>
    <col min="7935" max="8181" width="9" style="1"/>
    <col min="8182" max="8182" width="3.625" style="1" customWidth="1"/>
    <col min="8183" max="8183" width="20.625" style="1" customWidth="1"/>
    <col min="8184" max="8184" width="30.625" style="1" customWidth="1"/>
    <col min="8185" max="8185" width="9" style="1"/>
    <col min="8186" max="8186" width="6.625" style="1" customWidth="1"/>
    <col min="8187" max="8188" width="15.625" style="1" customWidth="1"/>
    <col min="8189" max="8189" width="8.625" style="1" customWidth="1"/>
    <col min="8190" max="8190" width="15.625" style="1" customWidth="1"/>
    <col min="8191" max="8437" width="9" style="1"/>
    <col min="8438" max="8438" width="3.625" style="1" customWidth="1"/>
    <col min="8439" max="8439" width="20.625" style="1" customWidth="1"/>
    <col min="8440" max="8440" width="30.625" style="1" customWidth="1"/>
    <col min="8441" max="8441" width="9" style="1"/>
    <col min="8442" max="8442" width="6.625" style="1" customWidth="1"/>
    <col min="8443" max="8444" width="15.625" style="1" customWidth="1"/>
    <col min="8445" max="8445" width="8.625" style="1" customWidth="1"/>
    <col min="8446" max="8446" width="15.625" style="1" customWidth="1"/>
    <col min="8447" max="8693" width="9" style="1"/>
    <col min="8694" max="8694" width="3.625" style="1" customWidth="1"/>
    <col min="8695" max="8695" width="20.625" style="1" customWidth="1"/>
    <col min="8696" max="8696" width="30.625" style="1" customWidth="1"/>
    <col min="8697" max="8697" width="9" style="1"/>
    <col min="8698" max="8698" width="6.625" style="1" customWidth="1"/>
    <col min="8699" max="8700" width="15.625" style="1" customWidth="1"/>
    <col min="8701" max="8701" width="8.625" style="1" customWidth="1"/>
    <col min="8702" max="8702" width="15.625" style="1" customWidth="1"/>
    <col min="8703" max="8949" width="9" style="1"/>
    <col min="8950" max="8950" width="3.625" style="1" customWidth="1"/>
    <col min="8951" max="8951" width="20.625" style="1" customWidth="1"/>
    <col min="8952" max="8952" width="30.625" style="1" customWidth="1"/>
    <col min="8953" max="8953" width="9" style="1"/>
    <col min="8954" max="8954" width="6.625" style="1" customWidth="1"/>
    <col min="8955" max="8956" width="15.625" style="1" customWidth="1"/>
    <col min="8957" max="8957" width="8.625" style="1" customWidth="1"/>
    <col min="8958" max="8958" width="15.625" style="1" customWidth="1"/>
    <col min="8959" max="9205" width="9" style="1"/>
    <col min="9206" max="9206" width="3.625" style="1" customWidth="1"/>
    <col min="9207" max="9207" width="20.625" style="1" customWidth="1"/>
    <col min="9208" max="9208" width="30.625" style="1" customWidth="1"/>
    <col min="9209" max="9209" width="9" style="1"/>
    <col min="9210" max="9210" width="6.625" style="1" customWidth="1"/>
    <col min="9211" max="9212" width="15.625" style="1" customWidth="1"/>
    <col min="9213" max="9213" width="8.625" style="1" customWidth="1"/>
    <col min="9214" max="9214" width="15.625" style="1" customWidth="1"/>
    <col min="9215" max="9461" width="9" style="1"/>
    <col min="9462" max="9462" width="3.625" style="1" customWidth="1"/>
    <col min="9463" max="9463" width="20.625" style="1" customWidth="1"/>
    <col min="9464" max="9464" width="30.625" style="1" customWidth="1"/>
    <col min="9465" max="9465" width="9" style="1"/>
    <col min="9466" max="9466" width="6.625" style="1" customWidth="1"/>
    <col min="9467" max="9468" width="15.625" style="1" customWidth="1"/>
    <col min="9469" max="9469" width="8.625" style="1" customWidth="1"/>
    <col min="9470" max="9470" width="15.625" style="1" customWidth="1"/>
    <col min="9471" max="9717" width="9" style="1"/>
    <col min="9718" max="9718" width="3.625" style="1" customWidth="1"/>
    <col min="9719" max="9719" width="20.625" style="1" customWidth="1"/>
    <col min="9720" max="9720" width="30.625" style="1" customWidth="1"/>
    <col min="9721" max="9721" width="9" style="1"/>
    <col min="9722" max="9722" width="6.625" style="1" customWidth="1"/>
    <col min="9723" max="9724" width="15.625" style="1" customWidth="1"/>
    <col min="9725" max="9725" width="8.625" style="1" customWidth="1"/>
    <col min="9726" max="9726" width="15.625" style="1" customWidth="1"/>
    <col min="9727" max="9973" width="9" style="1"/>
    <col min="9974" max="9974" width="3.625" style="1" customWidth="1"/>
    <col min="9975" max="9975" width="20.625" style="1" customWidth="1"/>
    <col min="9976" max="9976" width="30.625" style="1" customWidth="1"/>
    <col min="9977" max="9977" width="9" style="1"/>
    <col min="9978" max="9978" width="6.625" style="1" customWidth="1"/>
    <col min="9979" max="9980" width="15.625" style="1" customWidth="1"/>
    <col min="9981" max="9981" width="8.625" style="1" customWidth="1"/>
    <col min="9982" max="9982" width="15.625" style="1" customWidth="1"/>
    <col min="9983" max="10229" width="9" style="1"/>
    <col min="10230" max="10230" width="3.625" style="1" customWidth="1"/>
    <col min="10231" max="10231" width="20.625" style="1" customWidth="1"/>
    <col min="10232" max="10232" width="30.625" style="1" customWidth="1"/>
    <col min="10233" max="10233" width="9" style="1"/>
    <col min="10234" max="10234" width="6.625" style="1" customWidth="1"/>
    <col min="10235" max="10236" width="15.625" style="1" customWidth="1"/>
    <col min="10237" max="10237" width="8.625" style="1" customWidth="1"/>
    <col min="10238" max="10238" width="15.625" style="1" customWidth="1"/>
    <col min="10239" max="10485" width="9" style="1"/>
    <col min="10486" max="10486" width="3.625" style="1" customWidth="1"/>
    <col min="10487" max="10487" width="20.625" style="1" customWidth="1"/>
    <col min="10488" max="10488" width="30.625" style="1" customWidth="1"/>
    <col min="10489" max="10489" width="9" style="1"/>
    <col min="10490" max="10490" width="6.625" style="1" customWidth="1"/>
    <col min="10491" max="10492" width="15.625" style="1" customWidth="1"/>
    <col min="10493" max="10493" width="8.625" style="1" customWidth="1"/>
    <col min="10494" max="10494" width="15.625" style="1" customWidth="1"/>
    <col min="10495" max="10741" width="9" style="1"/>
    <col min="10742" max="10742" width="3.625" style="1" customWidth="1"/>
    <col min="10743" max="10743" width="20.625" style="1" customWidth="1"/>
    <col min="10744" max="10744" width="30.625" style="1" customWidth="1"/>
    <col min="10745" max="10745" width="9" style="1"/>
    <col min="10746" max="10746" width="6.625" style="1" customWidth="1"/>
    <col min="10747" max="10748" width="15.625" style="1" customWidth="1"/>
    <col min="10749" max="10749" width="8.625" style="1" customWidth="1"/>
    <col min="10750" max="10750" width="15.625" style="1" customWidth="1"/>
    <col min="10751" max="10997" width="9" style="1"/>
    <col min="10998" max="10998" width="3.625" style="1" customWidth="1"/>
    <col min="10999" max="10999" width="20.625" style="1" customWidth="1"/>
    <col min="11000" max="11000" width="30.625" style="1" customWidth="1"/>
    <col min="11001" max="11001" width="9" style="1"/>
    <col min="11002" max="11002" width="6.625" style="1" customWidth="1"/>
    <col min="11003" max="11004" width="15.625" style="1" customWidth="1"/>
    <col min="11005" max="11005" width="8.625" style="1" customWidth="1"/>
    <col min="11006" max="11006" width="15.625" style="1" customWidth="1"/>
    <col min="11007" max="11253" width="9" style="1"/>
    <col min="11254" max="11254" width="3.625" style="1" customWidth="1"/>
    <col min="11255" max="11255" width="20.625" style="1" customWidth="1"/>
    <col min="11256" max="11256" width="30.625" style="1" customWidth="1"/>
    <col min="11257" max="11257" width="9" style="1"/>
    <col min="11258" max="11258" width="6.625" style="1" customWidth="1"/>
    <col min="11259" max="11260" width="15.625" style="1" customWidth="1"/>
    <col min="11261" max="11261" width="8.625" style="1" customWidth="1"/>
    <col min="11262" max="11262" width="15.625" style="1" customWidth="1"/>
    <col min="11263" max="11509" width="9" style="1"/>
    <col min="11510" max="11510" width="3.625" style="1" customWidth="1"/>
    <col min="11511" max="11511" width="20.625" style="1" customWidth="1"/>
    <col min="11512" max="11512" width="30.625" style="1" customWidth="1"/>
    <col min="11513" max="11513" width="9" style="1"/>
    <col min="11514" max="11514" width="6.625" style="1" customWidth="1"/>
    <col min="11515" max="11516" width="15.625" style="1" customWidth="1"/>
    <col min="11517" max="11517" width="8.625" style="1" customWidth="1"/>
    <col min="11518" max="11518" width="15.625" style="1" customWidth="1"/>
    <col min="11519" max="11765" width="9" style="1"/>
    <col min="11766" max="11766" width="3.625" style="1" customWidth="1"/>
    <col min="11767" max="11767" width="20.625" style="1" customWidth="1"/>
    <col min="11768" max="11768" width="30.625" style="1" customWidth="1"/>
    <col min="11769" max="11769" width="9" style="1"/>
    <col min="11770" max="11770" width="6.625" style="1" customWidth="1"/>
    <col min="11771" max="11772" width="15.625" style="1" customWidth="1"/>
    <col min="11773" max="11773" width="8.625" style="1" customWidth="1"/>
    <col min="11774" max="11774" width="15.625" style="1" customWidth="1"/>
    <col min="11775" max="12021" width="9" style="1"/>
    <col min="12022" max="12022" width="3.625" style="1" customWidth="1"/>
    <col min="12023" max="12023" width="20.625" style="1" customWidth="1"/>
    <col min="12024" max="12024" width="30.625" style="1" customWidth="1"/>
    <col min="12025" max="12025" width="9" style="1"/>
    <col min="12026" max="12026" width="6.625" style="1" customWidth="1"/>
    <col min="12027" max="12028" width="15.625" style="1" customWidth="1"/>
    <col min="12029" max="12029" width="8.625" style="1" customWidth="1"/>
    <col min="12030" max="12030" width="15.625" style="1" customWidth="1"/>
    <col min="12031" max="12277" width="9" style="1"/>
    <col min="12278" max="12278" width="3.625" style="1" customWidth="1"/>
    <col min="12279" max="12279" width="20.625" style="1" customWidth="1"/>
    <col min="12280" max="12280" width="30.625" style="1" customWidth="1"/>
    <col min="12281" max="12281" width="9" style="1"/>
    <col min="12282" max="12282" width="6.625" style="1" customWidth="1"/>
    <col min="12283" max="12284" width="15.625" style="1" customWidth="1"/>
    <col min="12285" max="12285" width="8.625" style="1" customWidth="1"/>
    <col min="12286" max="12286" width="15.625" style="1" customWidth="1"/>
    <col min="12287" max="12533" width="9" style="1"/>
    <col min="12534" max="12534" width="3.625" style="1" customWidth="1"/>
    <col min="12535" max="12535" width="20.625" style="1" customWidth="1"/>
    <col min="12536" max="12536" width="30.625" style="1" customWidth="1"/>
    <col min="12537" max="12537" width="9" style="1"/>
    <col min="12538" max="12538" width="6.625" style="1" customWidth="1"/>
    <col min="12539" max="12540" width="15.625" style="1" customWidth="1"/>
    <col min="12541" max="12541" width="8.625" style="1" customWidth="1"/>
    <col min="12542" max="12542" width="15.625" style="1" customWidth="1"/>
    <col min="12543" max="12789" width="9" style="1"/>
    <col min="12790" max="12790" width="3.625" style="1" customWidth="1"/>
    <col min="12791" max="12791" width="20.625" style="1" customWidth="1"/>
    <col min="12792" max="12792" width="30.625" style="1" customWidth="1"/>
    <col min="12793" max="12793" width="9" style="1"/>
    <col min="12794" max="12794" width="6.625" style="1" customWidth="1"/>
    <col min="12795" max="12796" width="15.625" style="1" customWidth="1"/>
    <col min="12797" max="12797" width="8.625" style="1" customWidth="1"/>
    <col min="12798" max="12798" width="15.625" style="1" customWidth="1"/>
    <col min="12799" max="13045" width="9" style="1"/>
    <col min="13046" max="13046" width="3.625" style="1" customWidth="1"/>
    <col min="13047" max="13047" width="20.625" style="1" customWidth="1"/>
    <col min="13048" max="13048" width="30.625" style="1" customWidth="1"/>
    <col min="13049" max="13049" width="9" style="1"/>
    <col min="13050" max="13050" width="6.625" style="1" customWidth="1"/>
    <col min="13051" max="13052" width="15.625" style="1" customWidth="1"/>
    <col min="13053" max="13053" width="8.625" style="1" customWidth="1"/>
    <col min="13054" max="13054" width="15.625" style="1" customWidth="1"/>
    <col min="13055" max="13301" width="9" style="1"/>
    <col min="13302" max="13302" width="3.625" style="1" customWidth="1"/>
    <col min="13303" max="13303" width="20.625" style="1" customWidth="1"/>
    <col min="13304" max="13304" width="30.625" style="1" customWidth="1"/>
    <col min="13305" max="13305" width="9" style="1"/>
    <col min="13306" max="13306" width="6.625" style="1" customWidth="1"/>
    <col min="13307" max="13308" width="15.625" style="1" customWidth="1"/>
    <col min="13309" max="13309" width="8.625" style="1" customWidth="1"/>
    <col min="13310" max="13310" width="15.625" style="1" customWidth="1"/>
    <col min="13311" max="13557" width="9" style="1"/>
    <col min="13558" max="13558" width="3.625" style="1" customWidth="1"/>
    <col min="13559" max="13559" width="20.625" style="1" customWidth="1"/>
    <col min="13560" max="13560" width="30.625" style="1" customWidth="1"/>
    <col min="13561" max="13561" width="9" style="1"/>
    <col min="13562" max="13562" width="6.625" style="1" customWidth="1"/>
    <col min="13563" max="13564" width="15.625" style="1" customWidth="1"/>
    <col min="13565" max="13565" width="8.625" style="1" customWidth="1"/>
    <col min="13566" max="13566" width="15.625" style="1" customWidth="1"/>
    <col min="13567" max="13813" width="9" style="1"/>
    <col min="13814" max="13814" width="3.625" style="1" customWidth="1"/>
    <col min="13815" max="13815" width="20.625" style="1" customWidth="1"/>
    <col min="13816" max="13816" width="30.625" style="1" customWidth="1"/>
    <col min="13817" max="13817" width="9" style="1"/>
    <col min="13818" max="13818" width="6.625" style="1" customWidth="1"/>
    <col min="13819" max="13820" width="15.625" style="1" customWidth="1"/>
    <col min="13821" max="13821" width="8.625" style="1" customWidth="1"/>
    <col min="13822" max="13822" width="15.625" style="1" customWidth="1"/>
    <col min="13823" max="14069" width="9" style="1"/>
    <col min="14070" max="14070" width="3.625" style="1" customWidth="1"/>
    <col min="14071" max="14071" width="20.625" style="1" customWidth="1"/>
    <col min="14072" max="14072" width="30.625" style="1" customWidth="1"/>
    <col min="14073" max="14073" width="9" style="1"/>
    <col min="14074" max="14074" width="6.625" style="1" customWidth="1"/>
    <col min="14075" max="14076" width="15.625" style="1" customWidth="1"/>
    <col min="14077" max="14077" width="8.625" style="1" customWidth="1"/>
    <col min="14078" max="14078" width="15.625" style="1" customWidth="1"/>
    <col min="14079" max="14325" width="9" style="1"/>
    <col min="14326" max="14326" width="3.625" style="1" customWidth="1"/>
    <col min="14327" max="14327" width="20.625" style="1" customWidth="1"/>
    <col min="14328" max="14328" width="30.625" style="1" customWidth="1"/>
    <col min="14329" max="14329" width="9" style="1"/>
    <col min="14330" max="14330" width="6.625" style="1" customWidth="1"/>
    <col min="14331" max="14332" width="15.625" style="1" customWidth="1"/>
    <col min="14333" max="14333" width="8.625" style="1" customWidth="1"/>
    <col min="14334" max="14334" width="15.625" style="1" customWidth="1"/>
    <col min="14335" max="14581" width="9" style="1"/>
    <col min="14582" max="14582" width="3.625" style="1" customWidth="1"/>
    <col min="14583" max="14583" width="20.625" style="1" customWidth="1"/>
    <col min="14584" max="14584" width="30.625" style="1" customWidth="1"/>
    <col min="14585" max="14585" width="9" style="1"/>
    <col min="14586" max="14586" width="6.625" style="1" customWidth="1"/>
    <col min="14587" max="14588" width="15.625" style="1" customWidth="1"/>
    <col min="14589" max="14589" width="8.625" style="1" customWidth="1"/>
    <col min="14590" max="14590" width="15.625" style="1" customWidth="1"/>
    <col min="14591" max="14837" width="9" style="1"/>
    <col min="14838" max="14838" width="3.625" style="1" customWidth="1"/>
    <col min="14839" max="14839" width="20.625" style="1" customWidth="1"/>
    <col min="14840" max="14840" width="30.625" style="1" customWidth="1"/>
    <col min="14841" max="14841" width="9" style="1"/>
    <col min="14842" max="14842" width="6.625" style="1" customWidth="1"/>
    <col min="14843" max="14844" width="15.625" style="1" customWidth="1"/>
    <col min="14845" max="14845" width="8.625" style="1" customWidth="1"/>
    <col min="14846" max="14846" width="15.625" style="1" customWidth="1"/>
    <col min="14847" max="15093" width="9" style="1"/>
    <col min="15094" max="15094" width="3.625" style="1" customWidth="1"/>
    <col min="15095" max="15095" width="20.625" style="1" customWidth="1"/>
    <col min="15096" max="15096" width="30.625" style="1" customWidth="1"/>
    <col min="15097" max="15097" width="9" style="1"/>
    <col min="15098" max="15098" width="6.625" style="1" customWidth="1"/>
    <col min="15099" max="15100" width="15.625" style="1" customWidth="1"/>
    <col min="15101" max="15101" width="8.625" style="1" customWidth="1"/>
    <col min="15102" max="15102" width="15.625" style="1" customWidth="1"/>
    <col min="15103" max="15349" width="9" style="1"/>
    <col min="15350" max="15350" width="3.625" style="1" customWidth="1"/>
    <col min="15351" max="15351" width="20.625" style="1" customWidth="1"/>
    <col min="15352" max="15352" width="30.625" style="1" customWidth="1"/>
    <col min="15353" max="15353" width="9" style="1"/>
    <col min="15354" max="15354" width="6.625" style="1" customWidth="1"/>
    <col min="15355" max="15356" width="15.625" style="1" customWidth="1"/>
    <col min="15357" max="15357" width="8.625" style="1" customWidth="1"/>
    <col min="15358" max="15358" width="15.625" style="1" customWidth="1"/>
    <col min="15359" max="15605" width="9" style="1"/>
    <col min="15606" max="15606" width="3.625" style="1" customWidth="1"/>
    <col min="15607" max="15607" width="20.625" style="1" customWidth="1"/>
    <col min="15608" max="15608" width="30.625" style="1" customWidth="1"/>
    <col min="15609" max="15609" width="9" style="1"/>
    <col min="15610" max="15610" width="6.625" style="1" customWidth="1"/>
    <col min="15611" max="15612" width="15.625" style="1" customWidth="1"/>
    <col min="15613" max="15613" width="8.625" style="1" customWidth="1"/>
    <col min="15614" max="15614" width="15.625" style="1" customWidth="1"/>
    <col min="15615" max="15861" width="9" style="1"/>
    <col min="15862" max="15862" width="3.625" style="1" customWidth="1"/>
    <col min="15863" max="15863" width="20.625" style="1" customWidth="1"/>
    <col min="15864" max="15864" width="30.625" style="1" customWidth="1"/>
    <col min="15865" max="15865" width="9" style="1"/>
    <col min="15866" max="15866" width="6.625" style="1" customWidth="1"/>
    <col min="15867" max="15868" width="15.625" style="1" customWidth="1"/>
    <col min="15869" max="15869" width="8.625" style="1" customWidth="1"/>
    <col min="15870" max="15870" width="15.625" style="1" customWidth="1"/>
    <col min="15871" max="16117" width="9" style="1"/>
    <col min="16118" max="16118" width="3.625" style="1" customWidth="1"/>
    <col min="16119" max="16119" width="20.625" style="1" customWidth="1"/>
    <col min="16120" max="16120" width="30.625" style="1" customWidth="1"/>
    <col min="16121" max="16121" width="9" style="1"/>
    <col min="16122" max="16122" width="6.625" style="1" customWidth="1"/>
    <col min="16123" max="16124" width="15.625" style="1" customWidth="1"/>
    <col min="16125" max="16125" width="8.625" style="1" customWidth="1"/>
    <col min="16126" max="16126" width="15.625" style="1" customWidth="1"/>
    <col min="16127" max="16384" width="9" style="1"/>
  </cols>
  <sheetData>
    <row r="1" spans="1:10" ht="12" customHeight="1" x14ac:dyDescent="0.15">
      <c r="A1" s="193" t="s">
        <v>41</v>
      </c>
      <c r="B1" s="194"/>
      <c r="C1" s="194"/>
      <c r="D1" s="194"/>
      <c r="E1" s="194"/>
      <c r="F1" s="194"/>
      <c r="G1" s="194"/>
      <c r="H1" s="194"/>
      <c r="I1" s="195"/>
    </row>
    <row r="2" spans="1:10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10" ht="15" customHeight="1" x14ac:dyDescent="0.15">
      <c r="A3" s="50"/>
      <c r="B3" s="1" t="s">
        <v>4</v>
      </c>
      <c r="C3" s="199" t="s">
        <v>37</v>
      </c>
      <c r="D3" s="200">
        <f>G8+G16</f>
        <v>0</v>
      </c>
      <c r="E3" s="200"/>
      <c r="F3" s="200"/>
      <c r="I3" s="51"/>
    </row>
    <row r="4" spans="1:10" ht="15" customHeight="1" x14ac:dyDescent="0.15">
      <c r="A4" s="50"/>
      <c r="B4" s="1" t="s">
        <v>2</v>
      </c>
      <c r="C4" s="199"/>
      <c r="D4" s="200"/>
      <c r="E4" s="200"/>
      <c r="F4" s="200"/>
      <c r="I4" s="51"/>
    </row>
    <row r="5" spans="1:10" ht="15" customHeight="1" x14ac:dyDescent="0.15">
      <c r="A5" s="50"/>
      <c r="B5" s="1" t="s">
        <v>13</v>
      </c>
      <c r="C5" s="5"/>
      <c r="D5" s="6"/>
      <c r="E5" s="6"/>
      <c r="F5" s="6"/>
      <c r="I5" s="51"/>
    </row>
    <row r="6" spans="1:10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10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10" ht="15" customHeight="1" x14ac:dyDescent="0.15">
      <c r="A8" s="190">
        <v>1</v>
      </c>
      <c r="B8" s="191" t="s">
        <v>13</v>
      </c>
      <c r="C8" s="267"/>
      <c r="D8" s="60">
        <v>1</v>
      </c>
      <c r="E8" s="9" t="s">
        <v>36</v>
      </c>
      <c r="F8" s="10"/>
      <c r="G8" s="10"/>
      <c r="H8" s="11"/>
      <c r="I8" s="11"/>
    </row>
    <row r="9" spans="1:10" ht="15" customHeight="1" x14ac:dyDescent="0.15">
      <c r="A9" s="190"/>
      <c r="B9" s="192"/>
      <c r="C9" s="268"/>
      <c r="D9" s="61"/>
      <c r="E9" s="14"/>
      <c r="F9" s="14"/>
      <c r="G9" s="14"/>
      <c r="H9" s="14"/>
      <c r="I9" s="14"/>
    </row>
    <row r="10" spans="1:10" ht="15" customHeight="1" x14ac:dyDescent="0.15">
      <c r="A10" s="190"/>
      <c r="B10" s="95"/>
      <c r="C10" s="7"/>
      <c r="D10" s="8"/>
      <c r="E10" s="9"/>
      <c r="F10" s="10"/>
      <c r="G10" s="10"/>
      <c r="H10" s="11"/>
      <c r="I10" s="11"/>
      <c r="J10" s="96"/>
    </row>
    <row r="11" spans="1:10" ht="15" customHeight="1" x14ac:dyDescent="0.15">
      <c r="A11" s="190"/>
      <c r="B11" s="15"/>
      <c r="C11" s="89"/>
      <c r="D11" s="13"/>
      <c r="E11" s="14"/>
      <c r="F11" s="14"/>
      <c r="G11" s="14"/>
      <c r="H11" s="14"/>
      <c r="I11" s="14"/>
    </row>
    <row r="12" spans="1:10" ht="15" customHeight="1" x14ac:dyDescent="0.15">
      <c r="A12" s="190"/>
      <c r="B12" s="191"/>
      <c r="C12" s="7"/>
      <c r="D12" s="8"/>
      <c r="E12" s="9"/>
      <c r="F12" s="10"/>
      <c r="G12" s="10">
        <f>D12*F12</f>
        <v>0</v>
      </c>
      <c r="H12" s="11"/>
      <c r="I12" s="11"/>
    </row>
    <row r="13" spans="1:10" ht="15" customHeight="1" x14ac:dyDescent="0.15">
      <c r="A13" s="190"/>
      <c r="B13" s="192"/>
      <c r="C13" s="15"/>
      <c r="D13" s="13"/>
      <c r="E13" s="14"/>
      <c r="F13" s="14"/>
      <c r="G13" s="14"/>
      <c r="H13" s="14"/>
      <c r="I13" s="14"/>
    </row>
    <row r="14" spans="1:10" ht="15" customHeight="1" x14ac:dyDescent="0.15">
      <c r="A14" s="190"/>
      <c r="B14" s="191"/>
      <c r="C14" s="191"/>
      <c r="D14" s="8"/>
      <c r="E14" s="9"/>
      <c r="F14" s="10"/>
      <c r="G14" s="93"/>
      <c r="H14" s="11"/>
      <c r="I14" s="11"/>
    </row>
    <row r="15" spans="1:10" ht="15" customHeight="1" x14ac:dyDescent="0.15">
      <c r="A15" s="190"/>
      <c r="B15" s="192"/>
      <c r="C15" s="192"/>
      <c r="D15" s="13"/>
      <c r="E15" s="14"/>
      <c r="F15" s="14"/>
      <c r="G15" s="14"/>
      <c r="H15" s="14"/>
      <c r="I15" s="14"/>
    </row>
    <row r="16" spans="1:10" ht="15" customHeight="1" x14ac:dyDescent="0.15">
      <c r="A16" s="273"/>
      <c r="B16" s="234"/>
      <c r="C16" s="7"/>
      <c r="D16" s="8"/>
      <c r="E16" s="9"/>
      <c r="F16" s="10"/>
      <c r="G16" s="10"/>
      <c r="H16" s="11"/>
      <c r="I16" s="11"/>
    </row>
    <row r="17" spans="1:9" ht="15" customHeight="1" x14ac:dyDescent="0.15">
      <c r="A17" s="273"/>
      <c r="B17" s="235"/>
      <c r="C17" s="12"/>
      <c r="D17" s="13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7"/>
      <c r="D18" s="8"/>
      <c r="E18" s="9"/>
      <c r="F18" s="10"/>
      <c r="G18" s="10">
        <f>D18*F18</f>
        <v>0</v>
      </c>
      <c r="H18" s="11"/>
      <c r="I18" s="11"/>
    </row>
    <row r="19" spans="1:9" ht="15" customHeight="1" x14ac:dyDescent="0.15">
      <c r="A19" s="190"/>
      <c r="B19" s="192"/>
      <c r="C19" s="12"/>
      <c r="D19" s="13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8"/>
      <c r="E20" s="9"/>
      <c r="F20" s="10"/>
      <c r="G20" s="10">
        <f>D20*F20</f>
        <v>0</v>
      </c>
      <c r="H20" s="11"/>
      <c r="I20" s="11"/>
    </row>
    <row r="21" spans="1:9" ht="15" customHeight="1" x14ac:dyDescent="0.15">
      <c r="A21" s="190"/>
      <c r="B21" s="192"/>
      <c r="C21" s="12"/>
      <c r="D21" s="13"/>
      <c r="E21" s="14"/>
      <c r="F21" s="14"/>
      <c r="G21" s="14"/>
      <c r="H21" s="14"/>
      <c r="I21" s="14"/>
    </row>
    <row r="22" spans="1:9" ht="15" customHeight="1" x14ac:dyDescent="0.15">
      <c r="A22" s="190"/>
      <c r="B22" s="191"/>
      <c r="C22" s="7"/>
      <c r="D22" s="8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192"/>
      <c r="C23" s="12"/>
      <c r="D23" s="13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8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12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43" spans="1:9" ht="15" customHeight="1" x14ac:dyDescent="0.15">
      <c r="I43" s="29"/>
    </row>
  </sheetData>
  <mergeCells count="39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C8:C9"/>
    <mergeCell ref="A12:A13"/>
    <mergeCell ref="B12:B13"/>
    <mergeCell ref="A14:A15"/>
    <mergeCell ref="B14:B15"/>
    <mergeCell ref="C14:C15"/>
    <mergeCell ref="A10:A11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110" orientation="landscape" blackAndWhite="1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I43"/>
  <sheetViews>
    <sheetView showZeros="0" view="pageBreakPreview" zoomScaleNormal="80" zoomScaleSheetLayoutView="100" workbookViewId="0">
      <selection activeCell="F46" sqref="F46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52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4</v>
      </c>
      <c r="C3" s="199" t="s">
        <v>37</v>
      </c>
      <c r="D3" s="200">
        <f>SUM(G8:G11)</f>
        <v>0</v>
      </c>
      <c r="E3" s="200"/>
      <c r="F3" s="200"/>
      <c r="I3" s="51"/>
    </row>
    <row r="4" spans="1:9" ht="15" customHeight="1" x14ac:dyDescent="0.15">
      <c r="A4" s="50"/>
      <c r="B4" s="1" t="s">
        <v>54</v>
      </c>
      <c r="C4" s="199"/>
      <c r="D4" s="200"/>
      <c r="E4" s="200"/>
      <c r="F4" s="200"/>
      <c r="I4" s="51"/>
    </row>
    <row r="5" spans="1:9" ht="15" customHeight="1" x14ac:dyDescent="0.15">
      <c r="A5" s="50"/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customHeight="1" x14ac:dyDescent="0.15">
      <c r="A8" s="190">
        <v>1</v>
      </c>
      <c r="B8" s="191" t="s">
        <v>107</v>
      </c>
      <c r="C8" s="7"/>
      <c r="D8" s="60">
        <v>1</v>
      </c>
      <c r="E8" s="9" t="s">
        <v>36</v>
      </c>
      <c r="F8" s="10"/>
      <c r="G8" s="10">
        <f>指令ｾﾝﾀｰ!E3</f>
        <v>0</v>
      </c>
      <c r="H8" s="11"/>
      <c r="I8" s="11" t="s">
        <v>55</v>
      </c>
    </row>
    <row r="9" spans="1:9" ht="15" customHeight="1" x14ac:dyDescent="0.15">
      <c r="A9" s="190"/>
      <c r="B9" s="192"/>
      <c r="C9" s="12"/>
      <c r="D9" s="61"/>
      <c r="E9" s="14"/>
      <c r="F9" s="14"/>
      <c r="G9" s="14"/>
      <c r="H9" s="14"/>
      <c r="I9" s="14"/>
    </row>
    <row r="10" spans="1:9" ht="15" customHeight="1" x14ac:dyDescent="0.15">
      <c r="A10" s="190">
        <v>2</v>
      </c>
      <c r="B10" s="191" t="s">
        <v>110</v>
      </c>
      <c r="C10" s="7"/>
      <c r="D10" s="60">
        <v>1</v>
      </c>
      <c r="E10" s="9" t="s">
        <v>36</v>
      </c>
      <c r="F10" s="10"/>
      <c r="G10" s="10">
        <f>デジタル無線!E3</f>
        <v>0</v>
      </c>
      <c r="H10" s="11"/>
      <c r="I10" s="11" t="s">
        <v>111</v>
      </c>
    </row>
    <row r="11" spans="1:9" ht="15" customHeight="1" x14ac:dyDescent="0.15">
      <c r="A11" s="190"/>
      <c r="B11" s="192"/>
      <c r="C11" s="12"/>
      <c r="D11" s="61"/>
      <c r="E11" s="14"/>
      <c r="F11" s="14"/>
      <c r="G11" s="14"/>
      <c r="H11" s="14"/>
      <c r="I11" s="14"/>
    </row>
    <row r="12" spans="1:9" ht="15" customHeight="1" x14ac:dyDescent="0.15">
      <c r="A12" s="202"/>
      <c r="B12" s="191"/>
      <c r="C12" s="7"/>
      <c r="D12" s="8"/>
      <c r="E12" s="9"/>
      <c r="F12" s="10"/>
      <c r="G12" s="10"/>
      <c r="H12" s="11"/>
      <c r="I12" s="11"/>
    </row>
    <row r="13" spans="1:9" ht="15" customHeight="1" x14ac:dyDescent="0.15">
      <c r="A13" s="202"/>
      <c r="B13" s="192"/>
      <c r="C13" s="12"/>
      <c r="D13" s="13"/>
      <c r="E13" s="14"/>
      <c r="F13" s="14"/>
      <c r="G13" s="14"/>
      <c r="H13" s="14"/>
      <c r="I13" s="14"/>
    </row>
    <row r="14" spans="1:9" ht="15" customHeight="1" x14ac:dyDescent="0.15">
      <c r="A14" s="190"/>
      <c r="B14" s="191"/>
      <c r="C14" s="7"/>
      <c r="D14" s="8"/>
      <c r="E14" s="9"/>
      <c r="F14" s="10"/>
      <c r="G14" s="10"/>
      <c r="H14" s="11"/>
      <c r="I14" s="11"/>
    </row>
    <row r="15" spans="1:9" ht="15" customHeight="1" x14ac:dyDescent="0.15">
      <c r="A15" s="190"/>
      <c r="B15" s="192"/>
      <c r="C15" s="12"/>
      <c r="D15" s="13"/>
      <c r="E15" s="14"/>
      <c r="F15" s="14"/>
      <c r="G15" s="14"/>
      <c r="H15" s="14"/>
      <c r="I15" s="14"/>
    </row>
    <row r="16" spans="1:9" ht="15" customHeight="1" x14ac:dyDescent="0.15">
      <c r="A16" s="190"/>
      <c r="B16" s="191"/>
      <c r="C16" s="7"/>
      <c r="D16" s="8"/>
      <c r="E16" s="9"/>
      <c r="F16" s="10"/>
      <c r="G16" s="10"/>
      <c r="H16" s="11"/>
      <c r="I16" s="11"/>
    </row>
    <row r="17" spans="1:9" ht="15" customHeight="1" x14ac:dyDescent="0.15">
      <c r="A17" s="190"/>
      <c r="B17" s="192"/>
      <c r="C17" s="12"/>
      <c r="D17" s="13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7"/>
      <c r="D18" s="8"/>
      <c r="E18" s="9"/>
      <c r="F18" s="10"/>
      <c r="G18" s="10"/>
      <c r="H18" s="11"/>
      <c r="I18" s="11"/>
    </row>
    <row r="19" spans="1:9" ht="15" customHeight="1" x14ac:dyDescent="0.15">
      <c r="A19" s="190"/>
      <c r="B19" s="192"/>
      <c r="C19" s="12"/>
      <c r="D19" s="13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8"/>
      <c r="E20" s="9"/>
      <c r="F20" s="10"/>
      <c r="G20" s="10"/>
      <c r="H20" s="11"/>
      <c r="I20" s="11"/>
    </row>
    <row r="21" spans="1:9" ht="15" customHeight="1" x14ac:dyDescent="0.15">
      <c r="A21" s="190"/>
      <c r="B21" s="192"/>
      <c r="C21" s="12"/>
      <c r="D21" s="13"/>
      <c r="E21" s="14"/>
      <c r="F21" s="14"/>
      <c r="G21" s="14"/>
      <c r="H21" s="14"/>
      <c r="I21" s="14"/>
    </row>
    <row r="22" spans="1:9" ht="15" customHeight="1" x14ac:dyDescent="0.15">
      <c r="A22" s="190"/>
      <c r="B22" s="191"/>
      <c r="C22" s="7"/>
      <c r="D22" s="8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192"/>
      <c r="C23" s="12"/>
      <c r="D23" s="13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8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12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43" spans="1:9" ht="15" customHeight="1" x14ac:dyDescent="0.15">
      <c r="I43" s="29"/>
    </row>
  </sheetData>
  <mergeCells count="38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38" orientation="landscape" blackAndWhite="1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J219"/>
  <sheetViews>
    <sheetView showZeros="0" view="pageBreakPreview" zoomScaleNormal="100" zoomScaleSheetLayoutView="100" workbookViewId="0">
      <selection activeCell="J204" sqref="J204"/>
    </sheetView>
  </sheetViews>
  <sheetFormatPr defaultColWidth="9" defaultRowHeight="13.5" customHeight="1" x14ac:dyDescent="0.15"/>
  <cols>
    <col min="1" max="2" width="2.75" style="1" customWidth="1"/>
    <col min="3" max="3" width="20.625" style="1" customWidth="1"/>
    <col min="4" max="4" width="30.625" style="1" customWidth="1"/>
    <col min="5" max="5" width="9" style="3" customWidth="1"/>
    <col min="6" max="6" width="6.625" style="1" customWidth="1"/>
    <col min="7" max="8" width="15.625" style="1" customWidth="1"/>
    <col min="9" max="9" width="8.625" style="1" customWidth="1"/>
    <col min="10" max="10" width="15.625" style="1" customWidth="1"/>
    <col min="11" max="16384" width="9" style="1"/>
  </cols>
  <sheetData>
    <row r="1" spans="1:10" ht="12" customHeight="1" x14ac:dyDescent="0.15">
      <c r="A1" s="193" t="s">
        <v>53</v>
      </c>
      <c r="B1" s="194"/>
      <c r="C1" s="194"/>
      <c r="D1" s="194"/>
      <c r="E1" s="194"/>
      <c r="F1" s="194"/>
      <c r="G1" s="194"/>
      <c r="H1" s="194"/>
      <c r="I1" s="194"/>
      <c r="J1" s="195"/>
    </row>
    <row r="2" spans="1:10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7"/>
      <c r="J2" s="198"/>
    </row>
    <row r="3" spans="1:10" ht="15" customHeight="1" x14ac:dyDescent="0.15">
      <c r="A3" s="50"/>
      <c r="C3" s="1" t="s">
        <v>4</v>
      </c>
      <c r="D3" s="199" t="s">
        <v>37</v>
      </c>
      <c r="E3" s="200">
        <f>SUM(H8:H213)</f>
        <v>0</v>
      </c>
      <c r="F3" s="200"/>
      <c r="G3" s="200"/>
      <c r="J3" s="51"/>
    </row>
    <row r="4" spans="1:10" ht="15" customHeight="1" x14ac:dyDescent="0.15">
      <c r="A4" s="50"/>
      <c r="C4" s="1" t="s">
        <v>0</v>
      </c>
      <c r="D4" s="199"/>
      <c r="E4" s="200"/>
      <c r="F4" s="200"/>
      <c r="G4" s="200"/>
      <c r="J4" s="51"/>
    </row>
    <row r="5" spans="1:10" ht="15" customHeight="1" x14ac:dyDescent="0.15">
      <c r="A5" s="50"/>
      <c r="C5" s="1" t="s">
        <v>107</v>
      </c>
      <c r="D5" s="5"/>
      <c r="E5" s="62"/>
      <c r="F5" s="62"/>
      <c r="G5" s="62"/>
      <c r="J5" s="51"/>
    </row>
    <row r="6" spans="1:10" ht="15" customHeight="1" x14ac:dyDescent="0.15">
      <c r="A6" s="225" t="s">
        <v>14</v>
      </c>
      <c r="B6" s="226"/>
      <c r="C6" s="201" t="s">
        <v>31</v>
      </c>
      <c r="D6" s="201" t="s">
        <v>32</v>
      </c>
      <c r="E6" s="232" t="s">
        <v>29</v>
      </c>
      <c r="F6" s="201" t="s">
        <v>30</v>
      </c>
      <c r="G6" s="231" t="s">
        <v>33</v>
      </c>
      <c r="H6" s="231" t="s">
        <v>34</v>
      </c>
      <c r="I6" s="229"/>
      <c r="J6" s="231" t="s">
        <v>35</v>
      </c>
    </row>
    <row r="7" spans="1:10" s="4" customFormat="1" ht="15" customHeight="1" x14ac:dyDescent="0.15">
      <c r="A7" s="227"/>
      <c r="B7" s="228"/>
      <c r="C7" s="201"/>
      <c r="D7" s="201"/>
      <c r="E7" s="232"/>
      <c r="F7" s="201"/>
      <c r="G7" s="231"/>
      <c r="H7" s="231"/>
      <c r="I7" s="230"/>
      <c r="J7" s="231"/>
    </row>
    <row r="8" spans="1:10" ht="15" customHeight="1" x14ac:dyDescent="0.15">
      <c r="A8" s="214">
        <v>1</v>
      </c>
      <c r="B8" s="215"/>
      <c r="C8" s="211" t="s">
        <v>67</v>
      </c>
      <c r="D8" s="7"/>
      <c r="E8" s="17"/>
      <c r="F8" s="9"/>
      <c r="G8" s="30"/>
      <c r="H8" s="36"/>
      <c r="I8" s="69"/>
      <c r="J8" s="69"/>
    </row>
    <row r="9" spans="1:10" ht="15" customHeight="1" x14ac:dyDescent="0.15">
      <c r="A9" s="216"/>
      <c r="B9" s="221"/>
      <c r="C9" s="212"/>
      <c r="D9" s="12"/>
      <c r="E9" s="18"/>
      <c r="F9" s="14"/>
      <c r="G9" s="35"/>
      <c r="H9" s="37"/>
      <c r="I9" s="74"/>
      <c r="J9" s="74"/>
    </row>
    <row r="10" spans="1:10" ht="15" customHeight="1" x14ac:dyDescent="0.15">
      <c r="A10" s="50"/>
      <c r="B10" s="218" t="s">
        <v>60</v>
      </c>
      <c r="C10" s="211" t="s">
        <v>187</v>
      </c>
      <c r="D10" s="7" t="s">
        <v>188</v>
      </c>
      <c r="E10" s="17">
        <v>3</v>
      </c>
      <c r="F10" s="9" t="s">
        <v>161</v>
      </c>
      <c r="G10" s="30"/>
      <c r="H10" s="36"/>
      <c r="I10" s="69"/>
      <c r="J10" s="69"/>
    </row>
    <row r="11" spans="1:10" ht="15" customHeight="1" x14ac:dyDescent="0.15">
      <c r="A11" s="50"/>
      <c r="B11" s="223"/>
      <c r="C11" s="212"/>
      <c r="D11" s="12" t="s">
        <v>189</v>
      </c>
      <c r="E11" s="18"/>
      <c r="F11" s="14"/>
      <c r="G11" s="103"/>
      <c r="H11" s="37"/>
      <c r="I11" s="74"/>
      <c r="J11" s="74"/>
    </row>
    <row r="12" spans="1:10" ht="15" customHeight="1" x14ac:dyDescent="0.15">
      <c r="A12" s="50"/>
      <c r="B12" s="218" t="s">
        <v>61</v>
      </c>
      <c r="C12" s="211" t="s">
        <v>190</v>
      </c>
      <c r="D12" s="203" t="s">
        <v>561</v>
      </c>
      <c r="E12" s="17">
        <v>1</v>
      </c>
      <c r="F12" s="9" t="s">
        <v>36</v>
      </c>
      <c r="G12" s="30"/>
      <c r="H12" s="36"/>
      <c r="I12" s="69"/>
      <c r="J12" s="69"/>
    </row>
    <row r="13" spans="1:10" ht="15" customHeight="1" x14ac:dyDescent="0.15">
      <c r="A13" s="50"/>
      <c r="B13" s="223"/>
      <c r="C13" s="212"/>
      <c r="D13" s="204" t="s">
        <v>192</v>
      </c>
      <c r="E13" s="18"/>
      <c r="F13" s="14"/>
      <c r="G13" s="103"/>
      <c r="H13" s="37"/>
      <c r="I13" s="74"/>
      <c r="J13" s="74"/>
    </row>
    <row r="14" spans="1:10" ht="15" customHeight="1" x14ac:dyDescent="0.15">
      <c r="A14" s="50"/>
      <c r="B14" s="223"/>
      <c r="C14" s="211" t="s">
        <v>190</v>
      </c>
      <c r="D14" s="7" t="s">
        <v>191</v>
      </c>
      <c r="E14" s="17">
        <v>3</v>
      </c>
      <c r="F14" s="9" t="s">
        <v>36</v>
      </c>
      <c r="G14" s="30"/>
      <c r="H14" s="36"/>
      <c r="I14" s="69"/>
      <c r="J14" s="69"/>
    </row>
    <row r="15" spans="1:10" ht="15" customHeight="1" x14ac:dyDescent="0.15">
      <c r="A15" s="50"/>
      <c r="B15" s="222"/>
      <c r="C15" s="212"/>
      <c r="D15" s="12"/>
      <c r="E15" s="18"/>
      <c r="F15" s="14"/>
      <c r="G15" s="104"/>
      <c r="H15" s="37"/>
      <c r="I15" s="74"/>
      <c r="J15" s="74"/>
    </row>
    <row r="16" spans="1:10" ht="15" customHeight="1" x14ac:dyDescent="0.15">
      <c r="A16" s="78"/>
      <c r="B16" s="218" t="s">
        <v>68</v>
      </c>
      <c r="C16" s="224" t="s">
        <v>198</v>
      </c>
      <c r="D16" s="7" t="s">
        <v>193</v>
      </c>
      <c r="E16" s="17">
        <v>3</v>
      </c>
      <c r="F16" s="9" t="s">
        <v>161</v>
      </c>
      <c r="G16" s="30"/>
      <c r="H16" s="36"/>
      <c r="I16" s="69"/>
      <c r="J16" s="69"/>
    </row>
    <row r="17" spans="1:10" ht="15" customHeight="1" x14ac:dyDescent="0.15">
      <c r="A17" s="78"/>
      <c r="B17" s="222"/>
      <c r="C17" s="212"/>
      <c r="D17" s="12" t="s">
        <v>194</v>
      </c>
      <c r="E17" s="18"/>
      <c r="F17" s="14"/>
      <c r="G17" s="35"/>
      <c r="H17" s="37"/>
      <c r="I17" s="74"/>
      <c r="J17" s="74"/>
    </row>
    <row r="18" spans="1:10" ht="15" customHeight="1" x14ac:dyDescent="0.15">
      <c r="A18" s="50"/>
      <c r="B18" s="218" t="s">
        <v>62</v>
      </c>
      <c r="C18" s="211" t="s">
        <v>195</v>
      </c>
      <c r="D18" s="7" t="s">
        <v>196</v>
      </c>
      <c r="E18" s="17">
        <v>3</v>
      </c>
      <c r="F18" s="9" t="s">
        <v>36</v>
      </c>
      <c r="G18" s="30"/>
      <c r="H18" s="36"/>
      <c r="I18" s="69"/>
      <c r="J18" s="69"/>
    </row>
    <row r="19" spans="1:10" ht="15" customHeight="1" x14ac:dyDescent="0.15">
      <c r="A19" s="50"/>
      <c r="B19" s="222"/>
      <c r="C19" s="212"/>
      <c r="D19" s="12" t="s">
        <v>197</v>
      </c>
      <c r="E19" s="18"/>
      <c r="F19" s="14"/>
      <c r="G19" s="35"/>
      <c r="H19" s="37"/>
      <c r="I19" s="74"/>
      <c r="J19" s="74"/>
    </row>
    <row r="20" spans="1:10" ht="15" customHeight="1" x14ac:dyDescent="0.15">
      <c r="A20" s="78"/>
      <c r="B20" s="218" t="s">
        <v>69</v>
      </c>
      <c r="C20" s="224" t="s">
        <v>221</v>
      </c>
      <c r="D20" s="7" t="s">
        <v>193</v>
      </c>
      <c r="E20" s="17">
        <v>3</v>
      </c>
      <c r="F20" s="9" t="s">
        <v>161</v>
      </c>
      <c r="G20" s="30"/>
      <c r="H20" s="36"/>
      <c r="I20" s="69"/>
      <c r="J20" s="69"/>
    </row>
    <row r="21" spans="1:10" ht="15" customHeight="1" x14ac:dyDescent="0.15">
      <c r="A21" s="78"/>
      <c r="B21" s="222"/>
      <c r="C21" s="212"/>
      <c r="D21" s="12" t="s">
        <v>194</v>
      </c>
      <c r="E21" s="18"/>
      <c r="F21" s="14"/>
      <c r="G21" s="35"/>
      <c r="H21" s="37"/>
      <c r="I21" s="74"/>
      <c r="J21" s="74"/>
    </row>
    <row r="22" spans="1:10" ht="15" customHeight="1" x14ac:dyDescent="0.15">
      <c r="A22" s="50"/>
      <c r="B22" s="218" t="s">
        <v>63</v>
      </c>
      <c r="C22" s="211" t="s">
        <v>199</v>
      </c>
      <c r="D22" s="7" t="s">
        <v>223</v>
      </c>
      <c r="E22" s="17">
        <v>3</v>
      </c>
      <c r="F22" s="9" t="s">
        <v>36</v>
      </c>
      <c r="G22" s="30"/>
      <c r="H22" s="36"/>
      <c r="I22" s="69"/>
      <c r="J22" s="69"/>
    </row>
    <row r="23" spans="1:10" ht="15" customHeight="1" x14ac:dyDescent="0.15">
      <c r="A23" s="50"/>
      <c r="B23" s="222"/>
      <c r="C23" s="212"/>
      <c r="D23" s="12" t="s">
        <v>200</v>
      </c>
      <c r="E23" s="18"/>
      <c r="F23" s="14"/>
      <c r="G23" s="35"/>
      <c r="H23" s="37"/>
      <c r="I23" s="74"/>
      <c r="J23" s="74"/>
    </row>
    <row r="24" spans="1:10" ht="15" customHeight="1" x14ac:dyDescent="0.15">
      <c r="A24" s="78"/>
      <c r="B24" s="218" t="s">
        <v>70</v>
      </c>
      <c r="C24" s="224" t="s">
        <v>222</v>
      </c>
      <c r="D24" s="7" t="s">
        <v>193</v>
      </c>
      <c r="E24" s="17">
        <v>3</v>
      </c>
      <c r="F24" s="9" t="s">
        <v>161</v>
      </c>
      <c r="G24" s="30"/>
      <c r="H24" s="36"/>
      <c r="I24" s="69"/>
      <c r="J24" s="69"/>
    </row>
    <row r="25" spans="1:10" ht="15" customHeight="1" x14ac:dyDescent="0.15">
      <c r="A25" s="78"/>
      <c r="B25" s="222"/>
      <c r="C25" s="212"/>
      <c r="D25" s="12" t="s">
        <v>194</v>
      </c>
      <c r="E25" s="18"/>
      <c r="F25" s="14"/>
      <c r="G25" s="35"/>
      <c r="H25" s="37"/>
      <c r="I25" s="74"/>
      <c r="J25" s="74"/>
    </row>
    <row r="26" spans="1:10" ht="15" customHeight="1" x14ac:dyDescent="0.15">
      <c r="A26" s="50"/>
      <c r="B26" s="218" t="s">
        <v>64</v>
      </c>
      <c r="C26" s="211" t="s">
        <v>201</v>
      </c>
      <c r="D26" s="7" t="s">
        <v>202</v>
      </c>
      <c r="E26" s="17">
        <v>1</v>
      </c>
      <c r="F26" s="9" t="s">
        <v>36</v>
      </c>
      <c r="G26" s="30"/>
      <c r="H26" s="36"/>
      <c r="I26" s="69"/>
      <c r="J26" s="69"/>
    </row>
    <row r="27" spans="1:10" ht="15" customHeight="1" x14ac:dyDescent="0.15">
      <c r="A27" s="50"/>
      <c r="B27" s="222"/>
      <c r="C27" s="212"/>
      <c r="D27" s="12" t="s">
        <v>203</v>
      </c>
      <c r="E27" s="18"/>
      <c r="F27" s="14"/>
      <c r="G27" s="35"/>
      <c r="H27" s="37"/>
      <c r="I27" s="74"/>
      <c r="J27" s="74"/>
    </row>
    <row r="28" spans="1:10" ht="15" customHeight="1" x14ac:dyDescent="0.15">
      <c r="A28" s="50"/>
      <c r="B28" s="218" t="s">
        <v>65</v>
      </c>
      <c r="C28" s="211" t="s">
        <v>204</v>
      </c>
      <c r="D28" s="7" t="s">
        <v>205</v>
      </c>
      <c r="E28" s="17">
        <v>1</v>
      </c>
      <c r="F28" s="9" t="s">
        <v>36</v>
      </c>
      <c r="G28" s="30"/>
      <c r="H28" s="36"/>
      <c r="I28" s="69"/>
      <c r="J28" s="69"/>
    </row>
    <row r="29" spans="1:10" ht="15" customHeight="1" x14ac:dyDescent="0.15">
      <c r="A29" s="50"/>
      <c r="B29" s="222"/>
      <c r="C29" s="212"/>
      <c r="D29" s="12" t="s">
        <v>206</v>
      </c>
      <c r="E29" s="18"/>
      <c r="F29" s="14"/>
      <c r="G29" s="35"/>
      <c r="H29" s="37"/>
      <c r="I29" s="74"/>
      <c r="J29" s="74"/>
    </row>
    <row r="30" spans="1:10" ht="15" customHeight="1" x14ac:dyDescent="0.15">
      <c r="A30" s="50"/>
      <c r="B30" s="218" t="s">
        <v>71</v>
      </c>
      <c r="C30" s="211" t="s">
        <v>207</v>
      </c>
      <c r="D30" s="7" t="s">
        <v>208</v>
      </c>
      <c r="E30" s="17">
        <v>1</v>
      </c>
      <c r="F30" s="9" t="s">
        <v>36</v>
      </c>
      <c r="G30" s="30"/>
      <c r="H30" s="36"/>
      <c r="I30" s="69"/>
      <c r="J30" s="69"/>
    </row>
    <row r="31" spans="1:10" ht="15" customHeight="1" x14ac:dyDescent="0.15">
      <c r="A31" s="50"/>
      <c r="B31" s="222"/>
      <c r="C31" s="212"/>
      <c r="D31" s="12" t="s">
        <v>209</v>
      </c>
      <c r="E31" s="18"/>
      <c r="F31" s="14"/>
      <c r="G31" s="35"/>
      <c r="H31" s="37"/>
      <c r="I31" s="74"/>
      <c r="J31" s="74"/>
    </row>
    <row r="32" spans="1:10" ht="15" customHeight="1" x14ac:dyDescent="0.15">
      <c r="A32" s="50"/>
      <c r="B32" s="218" t="s">
        <v>72</v>
      </c>
      <c r="C32" s="211" t="s">
        <v>210</v>
      </c>
      <c r="D32" s="7" t="s">
        <v>211</v>
      </c>
      <c r="E32" s="17">
        <v>1</v>
      </c>
      <c r="F32" s="9" t="s">
        <v>36</v>
      </c>
      <c r="G32" s="30"/>
      <c r="H32" s="36"/>
      <c r="I32" s="69"/>
      <c r="J32" s="69"/>
    </row>
    <row r="33" spans="1:10" ht="15" customHeight="1" x14ac:dyDescent="0.15">
      <c r="A33" s="50"/>
      <c r="B33" s="222"/>
      <c r="C33" s="213"/>
      <c r="D33" s="12" t="s">
        <v>212</v>
      </c>
      <c r="E33" s="18"/>
      <c r="F33" s="14"/>
      <c r="G33" s="35"/>
      <c r="H33" s="37"/>
      <c r="I33" s="74"/>
      <c r="J33" s="74"/>
    </row>
    <row r="34" spans="1:10" ht="15" customHeight="1" x14ac:dyDescent="0.15">
      <c r="A34" s="50"/>
      <c r="B34" s="218" t="s">
        <v>73</v>
      </c>
      <c r="C34" s="211" t="s">
        <v>213</v>
      </c>
      <c r="D34" s="203" t="s">
        <v>214</v>
      </c>
      <c r="E34" s="17">
        <v>4</v>
      </c>
      <c r="F34" s="9" t="s">
        <v>161</v>
      </c>
      <c r="G34" s="30"/>
      <c r="H34" s="36"/>
      <c r="I34" s="69"/>
      <c r="J34" s="69"/>
    </row>
    <row r="35" spans="1:10" ht="15" customHeight="1" x14ac:dyDescent="0.15">
      <c r="A35" s="50"/>
      <c r="B35" s="222"/>
      <c r="C35" s="213"/>
      <c r="D35" s="204"/>
      <c r="E35" s="18"/>
      <c r="F35" s="14"/>
      <c r="G35" s="104"/>
      <c r="H35" s="37"/>
      <c r="I35" s="74"/>
      <c r="J35" s="74"/>
    </row>
    <row r="36" spans="1:10" ht="15" customHeight="1" x14ac:dyDescent="0.15">
      <c r="A36" s="78"/>
      <c r="B36" s="218" t="s">
        <v>74</v>
      </c>
      <c r="C36" s="211" t="s">
        <v>215</v>
      </c>
      <c r="D36" s="203" t="s">
        <v>216</v>
      </c>
      <c r="E36" s="17">
        <v>1</v>
      </c>
      <c r="F36" s="9" t="s">
        <v>161</v>
      </c>
      <c r="G36" s="30"/>
      <c r="H36" s="36"/>
      <c r="I36" s="69"/>
      <c r="J36" s="69"/>
    </row>
    <row r="37" spans="1:10" ht="15" customHeight="1" x14ac:dyDescent="0.15">
      <c r="A37" s="78"/>
      <c r="B37" s="222"/>
      <c r="C37" s="213"/>
      <c r="D37" s="204"/>
      <c r="E37" s="18"/>
      <c r="F37" s="14"/>
      <c r="G37" s="35"/>
      <c r="H37" s="37"/>
      <c r="I37" s="74"/>
      <c r="J37" s="74"/>
    </row>
    <row r="38" spans="1:10" ht="15" customHeight="1" x14ac:dyDescent="0.15">
      <c r="A38" s="78"/>
      <c r="B38" s="218" t="s">
        <v>75</v>
      </c>
      <c r="C38" s="211" t="s">
        <v>217</v>
      </c>
      <c r="D38" s="7" t="s">
        <v>218</v>
      </c>
      <c r="E38" s="17">
        <v>1</v>
      </c>
      <c r="F38" s="9" t="s">
        <v>161</v>
      </c>
      <c r="G38" s="30"/>
      <c r="H38" s="36"/>
      <c r="I38" s="69"/>
      <c r="J38" s="69"/>
    </row>
    <row r="39" spans="1:10" ht="15" customHeight="1" x14ac:dyDescent="0.15">
      <c r="A39" s="78"/>
      <c r="B39" s="222"/>
      <c r="C39" s="212"/>
      <c r="D39" s="12"/>
      <c r="E39" s="18"/>
      <c r="F39" s="14"/>
      <c r="G39" s="35"/>
      <c r="H39" s="37"/>
      <c r="I39" s="74"/>
      <c r="J39" s="74"/>
    </row>
    <row r="40" spans="1:10" ht="15" customHeight="1" x14ac:dyDescent="0.15">
      <c r="A40" s="79"/>
      <c r="B40" s="218" t="s">
        <v>81</v>
      </c>
      <c r="C40" s="211" t="s">
        <v>219</v>
      </c>
      <c r="D40" s="7" t="s">
        <v>220</v>
      </c>
      <c r="E40" s="17">
        <v>1</v>
      </c>
      <c r="F40" s="9" t="s">
        <v>161</v>
      </c>
      <c r="G40" s="30"/>
      <c r="H40" s="36"/>
      <c r="I40" s="69"/>
      <c r="J40" s="69"/>
    </row>
    <row r="41" spans="1:10" ht="15" customHeight="1" x14ac:dyDescent="0.15">
      <c r="A41" s="80"/>
      <c r="B41" s="222"/>
      <c r="C41" s="212"/>
      <c r="D41" s="12"/>
      <c r="E41" s="18"/>
      <c r="F41" s="14"/>
      <c r="G41" s="35"/>
      <c r="H41" s="37"/>
      <c r="I41" s="74"/>
      <c r="J41" s="74"/>
    </row>
    <row r="42" spans="1:10" ht="15" customHeight="1" x14ac:dyDescent="0.15">
      <c r="A42" s="79"/>
      <c r="B42" s="218" t="s">
        <v>82</v>
      </c>
      <c r="C42" s="211" t="s">
        <v>224</v>
      </c>
      <c r="D42" s="203" t="s">
        <v>225</v>
      </c>
      <c r="E42" s="17">
        <v>1</v>
      </c>
      <c r="F42" s="9" t="s">
        <v>36</v>
      </c>
      <c r="G42" s="30"/>
      <c r="H42" s="36"/>
      <c r="I42" s="69"/>
      <c r="J42" s="69"/>
    </row>
    <row r="43" spans="1:10" ht="15" customHeight="1" x14ac:dyDescent="0.15">
      <c r="A43" s="80"/>
      <c r="B43" s="222"/>
      <c r="C43" s="213"/>
      <c r="D43" s="204"/>
      <c r="E43" s="18"/>
      <c r="F43" s="14"/>
      <c r="G43" s="35"/>
      <c r="H43" s="37"/>
      <c r="I43" s="74"/>
      <c r="J43" s="74"/>
    </row>
    <row r="44" spans="1:10" ht="15" customHeight="1" x14ac:dyDescent="0.15">
      <c r="A44" s="79"/>
      <c r="B44" s="218" t="s">
        <v>76</v>
      </c>
      <c r="C44" s="211" t="s">
        <v>226</v>
      </c>
      <c r="D44" s="7" t="s">
        <v>227</v>
      </c>
      <c r="E44" s="17">
        <v>5</v>
      </c>
      <c r="F44" s="9" t="s">
        <v>36</v>
      </c>
      <c r="G44" s="30"/>
      <c r="H44" s="36"/>
      <c r="I44" s="69"/>
      <c r="J44" s="69"/>
    </row>
    <row r="45" spans="1:10" ht="15" customHeight="1" x14ac:dyDescent="0.15">
      <c r="A45" s="80"/>
      <c r="B45" s="222"/>
      <c r="C45" s="213"/>
      <c r="D45" s="12" t="s">
        <v>228</v>
      </c>
      <c r="E45" s="18"/>
      <c r="F45" s="14"/>
      <c r="G45" s="35"/>
      <c r="H45" s="37"/>
      <c r="I45" s="74"/>
      <c r="J45" s="74"/>
    </row>
    <row r="46" spans="1:10" ht="15" customHeight="1" x14ac:dyDescent="0.15">
      <c r="A46" s="79"/>
      <c r="B46" s="218" t="s">
        <v>77</v>
      </c>
      <c r="C46" s="211" t="s">
        <v>229</v>
      </c>
      <c r="D46" s="203" t="s">
        <v>230</v>
      </c>
      <c r="E46" s="17">
        <v>4</v>
      </c>
      <c r="F46" s="9" t="s">
        <v>36</v>
      </c>
      <c r="G46" s="30"/>
      <c r="H46" s="36"/>
      <c r="I46" s="69"/>
      <c r="J46" s="69"/>
    </row>
    <row r="47" spans="1:10" ht="15" customHeight="1" x14ac:dyDescent="0.15">
      <c r="A47" s="80"/>
      <c r="B47" s="222"/>
      <c r="C47" s="212"/>
      <c r="D47" s="204"/>
      <c r="E47" s="18"/>
      <c r="F47" s="14"/>
      <c r="G47" s="35"/>
      <c r="H47" s="37"/>
      <c r="I47" s="74"/>
      <c r="J47" s="74"/>
    </row>
    <row r="48" spans="1:10" ht="15" customHeight="1" x14ac:dyDescent="0.15">
      <c r="A48" s="79"/>
      <c r="B48" s="218" t="s">
        <v>78</v>
      </c>
      <c r="C48" s="211" t="s">
        <v>231</v>
      </c>
      <c r="D48" s="7" t="s">
        <v>232</v>
      </c>
      <c r="E48" s="17">
        <v>4</v>
      </c>
      <c r="F48" s="9" t="s">
        <v>233</v>
      </c>
      <c r="G48" s="30"/>
      <c r="H48" s="36"/>
      <c r="I48" s="69"/>
      <c r="J48" s="69"/>
    </row>
    <row r="49" spans="1:10" ht="15" customHeight="1" x14ac:dyDescent="0.15">
      <c r="A49" s="80"/>
      <c r="B49" s="222"/>
      <c r="C49" s="212"/>
      <c r="D49" s="12"/>
      <c r="E49" s="18"/>
      <c r="F49" s="14"/>
      <c r="G49" s="35"/>
      <c r="H49" s="37"/>
      <c r="I49" s="74"/>
      <c r="J49" s="74"/>
    </row>
    <row r="50" spans="1:10" ht="15" customHeight="1" x14ac:dyDescent="0.15">
      <c r="A50" s="79"/>
      <c r="B50" s="218" t="s">
        <v>83</v>
      </c>
      <c r="C50" s="211" t="s">
        <v>234</v>
      </c>
      <c r="D50" s="7" t="s">
        <v>235</v>
      </c>
      <c r="E50" s="17">
        <v>4</v>
      </c>
      <c r="F50" s="9" t="s">
        <v>179</v>
      </c>
      <c r="G50" s="30"/>
      <c r="H50" s="36"/>
      <c r="I50" s="69"/>
      <c r="J50" s="69"/>
    </row>
    <row r="51" spans="1:10" ht="15" customHeight="1" x14ac:dyDescent="0.15">
      <c r="A51" s="80"/>
      <c r="B51" s="222"/>
      <c r="C51" s="212"/>
      <c r="D51" s="12"/>
      <c r="E51" s="18"/>
      <c r="F51" s="14"/>
      <c r="G51" s="35"/>
      <c r="H51" s="37"/>
      <c r="I51" s="74"/>
      <c r="J51" s="74"/>
    </row>
    <row r="52" spans="1:10" ht="15" customHeight="1" x14ac:dyDescent="0.15">
      <c r="A52" s="79"/>
      <c r="B52" s="218" t="s">
        <v>103</v>
      </c>
      <c r="C52" s="211" t="s">
        <v>236</v>
      </c>
      <c r="D52" s="81" t="s">
        <v>237</v>
      </c>
      <c r="E52" s="17">
        <v>3</v>
      </c>
      <c r="F52" s="9" t="s">
        <v>238</v>
      </c>
      <c r="G52" s="30"/>
      <c r="H52" s="36"/>
      <c r="I52" s="69"/>
      <c r="J52" s="69"/>
    </row>
    <row r="53" spans="1:10" ht="15" customHeight="1" x14ac:dyDescent="0.15">
      <c r="A53" s="82"/>
      <c r="B53" s="222"/>
      <c r="C53" s="213"/>
      <c r="D53" s="12"/>
      <c r="E53" s="18"/>
      <c r="F53" s="14"/>
      <c r="G53" s="35"/>
      <c r="H53" s="37"/>
      <c r="I53" s="74"/>
      <c r="J53" s="74"/>
    </row>
    <row r="54" spans="1:10" ht="15" customHeight="1" x14ac:dyDescent="0.15">
      <c r="A54" s="216">
        <v>2</v>
      </c>
      <c r="B54" s="221"/>
      <c r="C54" s="219" t="s">
        <v>239</v>
      </c>
      <c r="D54" s="81" t="s">
        <v>242</v>
      </c>
      <c r="E54" s="84">
        <v>1</v>
      </c>
      <c r="F54" s="85" t="s">
        <v>240</v>
      </c>
      <c r="G54" s="30"/>
      <c r="H54" s="36"/>
      <c r="I54" s="69"/>
      <c r="J54" s="69"/>
    </row>
    <row r="55" spans="1:10" ht="15" customHeight="1" x14ac:dyDescent="0.15">
      <c r="A55" s="220"/>
      <c r="B55" s="217"/>
      <c r="C55" s="213"/>
      <c r="D55" s="12" t="s">
        <v>241</v>
      </c>
      <c r="E55" s="18"/>
      <c r="F55" s="14"/>
      <c r="G55" s="35"/>
      <c r="H55" s="37"/>
      <c r="I55" s="74"/>
      <c r="J55" s="74"/>
    </row>
    <row r="56" spans="1:10" ht="15" customHeight="1" x14ac:dyDescent="0.15">
      <c r="A56" s="214">
        <v>3</v>
      </c>
      <c r="B56" s="215" t="s">
        <v>57</v>
      </c>
      <c r="C56" s="219" t="s">
        <v>243</v>
      </c>
      <c r="D56" s="7"/>
      <c r="E56" s="83"/>
      <c r="F56" s="9"/>
      <c r="G56" s="30"/>
      <c r="H56" s="36"/>
      <c r="I56" s="69"/>
      <c r="J56" s="69"/>
    </row>
    <row r="57" spans="1:10" ht="15" customHeight="1" x14ac:dyDescent="0.15">
      <c r="A57" s="216"/>
      <c r="B57" s="221"/>
      <c r="C57" s="212"/>
      <c r="D57" s="12"/>
      <c r="E57" s="18"/>
      <c r="F57" s="14"/>
      <c r="G57" s="35"/>
      <c r="H57" s="37"/>
      <c r="I57" s="74"/>
      <c r="J57" s="74"/>
    </row>
    <row r="58" spans="1:10" ht="15" customHeight="1" x14ac:dyDescent="0.15">
      <c r="A58" s="50"/>
      <c r="B58" s="218" t="s">
        <v>60</v>
      </c>
      <c r="C58" s="211" t="s">
        <v>244</v>
      </c>
      <c r="D58" s="7" t="s">
        <v>575</v>
      </c>
      <c r="E58" s="83">
        <v>1</v>
      </c>
      <c r="F58" s="9" t="s">
        <v>240</v>
      </c>
      <c r="G58" s="30"/>
      <c r="H58" s="36"/>
      <c r="I58" s="69"/>
      <c r="J58" s="69"/>
    </row>
    <row r="59" spans="1:10" ht="15" customHeight="1" x14ac:dyDescent="0.15">
      <c r="A59" s="50"/>
      <c r="B59" s="222"/>
      <c r="C59" s="212"/>
      <c r="D59" s="12" t="s">
        <v>245</v>
      </c>
      <c r="E59" s="18"/>
      <c r="F59" s="14"/>
      <c r="G59" s="35"/>
      <c r="H59" s="37"/>
      <c r="I59" s="74"/>
      <c r="J59" s="74"/>
    </row>
    <row r="60" spans="1:10" ht="15" customHeight="1" x14ac:dyDescent="0.15">
      <c r="A60" s="50"/>
      <c r="B60" s="218" t="s">
        <v>99</v>
      </c>
      <c r="C60" s="211" t="s">
        <v>246</v>
      </c>
      <c r="D60" s="7" t="s">
        <v>247</v>
      </c>
      <c r="E60" s="17">
        <v>1</v>
      </c>
      <c r="F60" s="9" t="s">
        <v>240</v>
      </c>
      <c r="G60" s="30"/>
      <c r="H60" s="36"/>
      <c r="I60" s="69"/>
      <c r="J60" s="69"/>
    </row>
    <row r="61" spans="1:10" ht="15" customHeight="1" x14ac:dyDescent="0.15">
      <c r="A61" s="50"/>
      <c r="B61" s="222"/>
      <c r="C61" s="212"/>
      <c r="D61" s="12" t="s">
        <v>576</v>
      </c>
      <c r="E61" s="18"/>
      <c r="F61" s="14"/>
      <c r="G61" s="35"/>
      <c r="H61" s="37"/>
      <c r="I61" s="74"/>
      <c r="J61" s="74"/>
    </row>
    <row r="62" spans="1:10" ht="15" customHeight="1" x14ac:dyDescent="0.15">
      <c r="A62" s="50"/>
      <c r="B62" s="218" t="s">
        <v>100</v>
      </c>
      <c r="C62" s="211" t="s">
        <v>248</v>
      </c>
      <c r="D62" s="7" t="s">
        <v>249</v>
      </c>
      <c r="E62" s="17">
        <v>1</v>
      </c>
      <c r="F62" s="9" t="s">
        <v>240</v>
      </c>
      <c r="G62" s="30"/>
      <c r="H62" s="36"/>
      <c r="I62" s="69"/>
      <c r="J62" s="69"/>
    </row>
    <row r="63" spans="1:10" ht="15" customHeight="1" x14ac:dyDescent="0.15">
      <c r="A63" s="50"/>
      <c r="B63" s="222"/>
      <c r="C63" s="213"/>
      <c r="D63" s="12" t="s">
        <v>250</v>
      </c>
      <c r="E63" s="18"/>
      <c r="F63" s="14"/>
      <c r="G63" s="35"/>
      <c r="H63" s="37"/>
      <c r="I63" s="74"/>
      <c r="J63" s="74"/>
    </row>
    <row r="64" spans="1:10" ht="15" customHeight="1" x14ac:dyDescent="0.15">
      <c r="A64" s="50"/>
      <c r="B64" s="218" t="s">
        <v>46</v>
      </c>
      <c r="C64" s="211" t="s">
        <v>251</v>
      </c>
      <c r="D64" s="7" t="s">
        <v>252</v>
      </c>
      <c r="E64" s="83">
        <v>7</v>
      </c>
      <c r="F64" s="9" t="s">
        <v>240</v>
      </c>
      <c r="G64" s="30"/>
      <c r="H64" s="36"/>
      <c r="I64" s="69"/>
      <c r="J64" s="69"/>
    </row>
    <row r="65" spans="1:10" ht="15" customHeight="1" x14ac:dyDescent="0.15">
      <c r="A65" s="50"/>
      <c r="B65" s="222"/>
      <c r="C65" s="213"/>
      <c r="D65" s="12" t="s">
        <v>577</v>
      </c>
      <c r="E65" s="18"/>
      <c r="F65" s="14"/>
      <c r="G65" s="35"/>
      <c r="H65" s="37"/>
      <c r="I65" s="74"/>
      <c r="J65" s="74"/>
    </row>
    <row r="66" spans="1:10" ht="15" customHeight="1" x14ac:dyDescent="0.15">
      <c r="A66" s="50"/>
      <c r="B66" s="218" t="s">
        <v>47</v>
      </c>
      <c r="C66" s="211" t="s">
        <v>253</v>
      </c>
      <c r="D66" s="7" t="s">
        <v>254</v>
      </c>
      <c r="E66" s="83">
        <v>2</v>
      </c>
      <c r="F66" s="9" t="s">
        <v>240</v>
      </c>
      <c r="G66" s="30"/>
      <c r="H66" s="36"/>
      <c r="I66" s="69"/>
      <c r="J66" s="69"/>
    </row>
    <row r="67" spans="1:10" ht="15" customHeight="1" x14ac:dyDescent="0.15">
      <c r="A67" s="50"/>
      <c r="B67" s="223"/>
      <c r="C67" s="219"/>
      <c r="D67" s="81" t="s">
        <v>577</v>
      </c>
      <c r="E67" s="147"/>
      <c r="F67" s="148"/>
      <c r="G67" s="38"/>
      <c r="H67" s="149"/>
      <c r="I67" s="150"/>
      <c r="J67" s="150"/>
    </row>
    <row r="68" spans="1:10" ht="15" customHeight="1" x14ac:dyDescent="0.15">
      <c r="A68" s="214">
        <v>4</v>
      </c>
      <c r="B68" s="215"/>
      <c r="C68" s="211" t="s">
        <v>255</v>
      </c>
      <c r="D68" s="7" t="s">
        <v>256</v>
      </c>
      <c r="E68" s="83">
        <v>1</v>
      </c>
      <c r="F68" s="9" t="s">
        <v>36</v>
      </c>
      <c r="G68" s="30"/>
      <c r="H68" s="36"/>
      <c r="I68" s="69"/>
      <c r="J68" s="69"/>
    </row>
    <row r="69" spans="1:10" ht="15" customHeight="1" x14ac:dyDescent="0.15">
      <c r="A69" s="220"/>
      <c r="B69" s="217"/>
      <c r="C69" s="213"/>
      <c r="D69" s="12" t="s">
        <v>257</v>
      </c>
      <c r="E69" s="18"/>
      <c r="F69" s="14"/>
      <c r="G69" s="35"/>
      <c r="H69" s="37"/>
      <c r="I69" s="74"/>
      <c r="J69" s="74"/>
    </row>
    <row r="70" spans="1:10" ht="15" customHeight="1" x14ac:dyDescent="0.15">
      <c r="A70" s="214">
        <v>5</v>
      </c>
      <c r="B70" s="215" t="s">
        <v>62</v>
      </c>
      <c r="C70" s="211" t="s">
        <v>258</v>
      </c>
      <c r="D70" s="81"/>
      <c r="E70" s="84"/>
      <c r="F70" s="85"/>
      <c r="G70" s="30"/>
      <c r="H70" s="36"/>
      <c r="I70" s="69"/>
      <c r="J70" s="69"/>
    </row>
    <row r="71" spans="1:10" ht="15" customHeight="1" x14ac:dyDescent="0.15">
      <c r="A71" s="216"/>
      <c r="B71" s="221"/>
      <c r="C71" s="213"/>
      <c r="D71" s="12"/>
      <c r="E71" s="18"/>
      <c r="F71" s="14"/>
      <c r="G71" s="35"/>
      <c r="H71" s="37"/>
      <c r="I71" s="74"/>
      <c r="J71" s="74"/>
    </row>
    <row r="72" spans="1:10" ht="15" customHeight="1" x14ac:dyDescent="0.15">
      <c r="A72" s="50"/>
      <c r="B72" s="218" t="s">
        <v>60</v>
      </c>
      <c r="C72" s="211" t="s">
        <v>259</v>
      </c>
      <c r="D72" s="81" t="s">
        <v>260</v>
      </c>
      <c r="E72" s="84">
        <v>1</v>
      </c>
      <c r="F72" s="9" t="s">
        <v>240</v>
      </c>
      <c r="G72" s="30"/>
      <c r="H72" s="36"/>
      <c r="I72" s="69"/>
      <c r="J72" s="69"/>
    </row>
    <row r="73" spans="1:10" ht="15" customHeight="1" x14ac:dyDescent="0.15">
      <c r="A73" s="50"/>
      <c r="B73" s="222"/>
      <c r="C73" s="212"/>
      <c r="D73" s="12" t="s">
        <v>261</v>
      </c>
      <c r="E73" s="18"/>
      <c r="F73" s="14"/>
      <c r="G73" s="35"/>
      <c r="H73" s="37"/>
      <c r="I73" s="74"/>
      <c r="J73" s="74"/>
    </row>
    <row r="74" spans="1:10" ht="15" customHeight="1" x14ac:dyDescent="0.15">
      <c r="A74" s="50"/>
      <c r="B74" s="218" t="s">
        <v>61</v>
      </c>
      <c r="C74" s="211" t="s">
        <v>262</v>
      </c>
      <c r="D74" s="81" t="s">
        <v>263</v>
      </c>
      <c r="E74" s="17">
        <v>5</v>
      </c>
      <c r="F74" s="9" t="s">
        <v>240</v>
      </c>
      <c r="G74" s="30"/>
      <c r="H74" s="36"/>
      <c r="I74" s="69"/>
      <c r="J74" s="69"/>
    </row>
    <row r="75" spans="1:10" ht="15" customHeight="1" x14ac:dyDescent="0.15">
      <c r="A75" s="50"/>
      <c r="B75" s="223"/>
      <c r="C75" s="219"/>
      <c r="D75" s="81" t="s">
        <v>264</v>
      </c>
      <c r="E75" s="147"/>
      <c r="F75" s="148"/>
      <c r="G75" s="38"/>
      <c r="H75" s="149"/>
      <c r="I75" s="150"/>
      <c r="J75" s="150"/>
    </row>
    <row r="76" spans="1:10" ht="15" customHeight="1" x14ac:dyDescent="0.15">
      <c r="A76" s="214">
        <v>6</v>
      </c>
      <c r="B76" s="215"/>
      <c r="C76" s="211" t="s">
        <v>265</v>
      </c>
      <c r="D76" s="7"/>
      <c r="E76" s="17"/>
      <c r="F76" s="9"/>
      <c r="G76" s="30"/>
      <c r="H76" s="36"/>
      <c r="I76" s="69"/>
      <c r="J76" s="69"/>
    </row>
    <row r="77" spans="1:10" ht="15" customHeight="1" x14ac:dyDescent="0.15">
      <c r="A77" s="220"/>
      <c r="B77" s="217"/>
      <c r="C77" s="213"/>
      <c r="D77" s="12"/>
      <c r="E77" s="18"/>
      <c r="F77" s="14"/>
      <c r="G77" s="35"/>
      <c r="H77" s="37"/>
      <c r="I77" s="74"/>
      <c r="J77" s="74"/>
    </row>
    <row r="78" spans="1:10" ht="15" customHeight="1" x14ac:dyDescent="0.15">
      <c r="A78" s="50"/>
      <c r="B78" s="222" t="s">
        <v>60</v>
      </c>
      <c r="C78" s="211" t="s">
        <v>265</v>
      </c>
      <c r="D78" s="209" t="s">
        <v>563</v>
      </c>
      <c r="E78" s="17">
        <v>1</v>
      </c>
      <c r="F78" s="85" t="s">
        <v>240</v>
      </c>
      <c r="G78" s="30"/>
      <c r="H78" s="36"/>
      <c r="I78" s="69"/>
      <c r="J78" s="69"/>
    </row>
    <row r="79" spans="1:10" ht="15" customHeight="1" x14ac:dyDescent="0.15">
      <c r="A79" s="50"/>
      <c r="B79" s="202"/>
      <c r="C79" s="212"/>
      <c r="D79" s="210"/>
      <c r="E79" s="18"/>
      <c r="F79" s="14"/>
      <c r="G79" s="35"/>
      <c r="H79" s="37"/>
      <c r="I79" s="74"/>
      <c r="J79" s="74"/>
    </row>
    <row r="80" spans="1:10" ht="15" customHeight="1" x14ac:dyDescent="0.15">
      <c r="A80" s="50"/>
      <c r="B80" s="202" t="s">
        <v>48</v>
      </c>
      <c r="C80" s="211" t="s">
        <v>266</v>
      </c>
      <c r="D80" s="7" t="s">
        <v>267</v>
      </c>
      <c r="E80" s="17">
        <v>1</v>
      </c>
      <c r="F80" s="9" t="s">
        <v>268</v>
      </c>
      <c r="G80" s="30"/>
      <c r="H80" s="36"/>
      <c r="I80" s="69"/>
      <c r="J80" s="69"/>
    </row>
    <row r="81" spans="1:10" ht="15" customHeight="1" x14ac:dyDescent="0.15">
      <c r="A81" s="50"/>
      <c r="B81" s="202"/>
      <c r="C81" s="213"/>
      <c r="D81" s="12"/>
      <c r="E81" s="18"/>
      <c r="F81" s="14"/>
      <c r="G81" s="35"/>
      <c r="H81" s="37"/>
      <c r="I81" s="74"/>
      <c r="J81" s="74"/>
    </row>
    <row r="82" spans="1:10" ht="15" customHeight="1" x14ac:dyDescent="0.15">
      <c r="A82" s="50"/>
      <c r="B82" s="202" t="s">
        <v>45</v>
      </c>
      <c r="C82" s="211" t="s">
        <v>269</v>
      </c>
      <c r="D82" s="7"/>
      <c r="E82" s="17">
        <v>1</v>
      </c>
      <c r="F82" s="9" t="s">
        <v>268</v>
      </c>
      <c r="G82" s="30"/>
      <c r="H82" s="36"/>
      <c r="I82" s="69"/>
      <c r="J82" s="69"/>
    </row>
    <row r="83" spans="1:10" ht="15" customHeight="1" x14ac:dyDescent="0.15">
      <c r="A83" s="50"/>
      <c r="B83" s="202"/>
      <c r="C83" s="213"/>
      <c r="D83" s="12"/>
      <c r="E83" s="18"/>
      <c r="F83" s="14"/>
      <c r="G83" s="35"/>
      <c r="H83" s="37"/>
      <c r="I83" s="74"/>
      <c r="J83" s="74"/>
    </row>
    <row r="84" spans="1:10" ht="15" customHeight="1" x14ac:dyDescent="0.15">
      <c r="A84" s="50"/>
      <c r="B84" s="202" t="s">
        <v>46</v>
      </c>
      <c r="C84" s="211" t="s">
        <v>270</v>
      </c>
      <c r="D84" s="7"/>
      <c r="E84" s="17">
        <v>1</v>
      </c>
      <c r="F84" s="9" t="s">
        <v>268</v>
      </c>
      <c r="G84" s="30"/>
      <c r="H84" s="36"/>
      <c r="I84" s="69"/>
      <c r="J84" s="69"/>
    </row>
    <row r="85" spans="1:10" ht="15" customHeight="1" x14ac:dyDescent="0.15">
      <c r="A85" s="50"/>
      <c r="B85" s="202"/>
      <c r="C85" s="213"/>
      <c r="D85" s="12"/>
      <c r="E85" s="18"/>
      <c r="F85" s="14"/>
      <c r="G85" s="35"/>
      <c r="H85" s="37"/>
      <c r="I85" s="74"/>
      <c r="J85" s="74"/>
    </row>
    <row r="86" spans="1:10" ht="15" customHeight="1" x14ac:dyDescent="0.15">
      <c r="A86" s="50"/>
      <c r="B86" s="202" t="s">
        <v>47</v>
      </c>
      <c r="C86" s="211" t="s">
        <v>271</v>
      </c>
      <c r="D86" s="7"/>
      <c r="E86" s="17">
        <v>1</v>
      </c>
      <c r="F86" s="9" t="s">
        <v>268</v>
      </c>
      <c r="G86" s="30"/>
      <c r="H86" s="36"/>
      <c r="I86" s="69"/>
      <c r="J86" s="69"/>
    </row>
    <row r="87" spans="1:10" ht="15" customHeight="1" x14ac:dyDescent="0.15">
      <c r="A87" s="50"/>
      <c r="B87" s="202"/>
      <c r="C87" s="212"/>
      <c r="D87" s="12"/>
      <c r="E87" s="18"/>
      <c r="F87" s="14"/>
      <c r="G87" s="35"/>
      <c r="H87" s="37"/>
      <c r="I87" s="74"/>
      <c r="J87" s="74"/>
    </row>
    <row r="88" spans="1:10" ht="15" customHeight="1" x14ac:dyDescent="0.15">
      <c r="A88" s="78"/>
      <c r="B88" s="202" t="s">
        <v>63</v>
      </c>
      <c r="C88" s="211" t="s">
        <v>272</v>
      </c>
      <c r="D88" s="7"/>
      <c r="E88" s="17">
        <v>1</v>
      </c>
      <c r="F88" s="9" t="s">
        <v>240</v>
      </c>
      <c r="G88" s="30"/>
      <c r="H88" s="36"/>
      <c r="I88" s="69"/>
      <c r="J88" s="69"/>
    </row>
    <row r="89" spans="1:10" ht="15" customHeight="1" x14ac:dyDescent="0.15">
      <c r="A89" s="86"/>
      <c r="B89" s="202"/>
      <c r="C89" s="219"/>
      <c r="D89" s="81"/>
      <c r="E89" s="147"/>
      <c r="F89" s="148"/>
      <c r="G89" s="35"/>
      <c r="H89" s="37"/>
      <c r="I89" s="74"/>
      <c r="J89" s="74"/>
    </row>
    <row r="90" spans="1:10" ht="15" customHeight="1" x14ac:dyDescent="0.15">
      <c r="A90" s="214">
        <v>7</v>
      </c>
      <c r="B90" s="215" t="s">
        <v>45</v>
      </c>
      <c r="C90" s="211" t="s">
        <v>273</v>
      </c>
      <c r="D90" s="7" t="s">
        <v>274</v>
      </c>
      <c r="E90" s="17">
        <v>1</v>
      </c>
      <c r="F90" s="9" t="s">
        <v>240</v>
      </c>
      <c r="G90" s="30"/>
      <c r="H90" s="36"/>
      <c r="I90" s="69"/>
      <c r="J90" s="69"/>
    </row>
    <row r="91" spans="1:10" ht="15" customHeight="1" x14ac:dyDescent="0.15">
      <c r="A91" s="216"/>
      <c r="B91" s="221"/>
      <c r="C91" s="213"/>
      <c r="D91" s="12" t="s">
        <v>275</v>
      </c>
      <c r="E91" s="18"/>
      <c r="F91" s="14"/>
      <c r="G91" s="35"/>
      <c r="H91" s="37"/>
      <c r="I91" s="74"/>
      <c r="J91" s="74"/>
    </row>
    <row r="92" spans="1:10" ht="15" customHeight="1" x14ac:dyDescent="0.15">
      <c r="A92" s="214">
        <v>8</v>
      </c>
      <c r="B92" s="215" t="s">
        <v>49</v>
      </c>
      <c r="C92" s="219" t="s">
        <v>282</v>
      </c>
      <c r="D92" s="81" t="s">
        <v>283</v>
      </c>
      <c r="E92" s="84"/>
      <c r="F92" s="85"/>
      <c r="G92" s="30"/>
      <c r="H92" s="36"/>
      <c r="I92" s="69"/>
      <c r="J92" s="69"/>
    </row>
    <row r="93" spans="1:10" ht="15" customHeight="1" x14ac:dyDescent="0.15">
      <c r="A93" s="216"/>
      <c r="B93" s="221"/>
      <c r="C93" s="213"/>
      <c r="D93" s="12"/>
      <c r="E93" s="87"/>
      <c r="F93" s="14"/>
      <c r="G93" s="35"/>
      <c r="H93" s="37"/>
      <c r="I93" s="74"/>
      <c r="J93" s="74"/>
    </row>
    <row r="94" spans="1:10" ht="15" customHeight="1" x14ac:dyDescent="0.15">
      <c r="A94" s="50"/>
      <c r="B94" s="202" t="s">
        <v>60</v>
      </c>
      <c r="C94" s="211" t="s">
        <v>276</v>
      </c>
      <c r="D94" s="203" t="s">
        <v>277</v>
      </c>
      <c r="E94" s="17">
        <v>1</v>
      </c>
      <c r="F94" s="85" t="s">
        <v>240</v>
      </c>
      <c r="G94" s="30"/>
      <c r="H94" s="36"/>
      <c r="I94" s="69"/>
      <c r="J94" s="69"/>
    </row>
    <row r="95" spans="1:10" ht="15" customHeight="1" x14ac:dyDescent="0.15">
      <c r="A95" s="50"/>
      <c r="B95" s="202"/>
      <c r="C95" s="212"/>
      <c r="D95" s="204"/>
      <c r="E95" s="18"/>
      <c r="F95" s="14"/>
      <c r="G95" s="35"/>
      <c r="H95" s="37"/>
      <c r="I95" s="74"/>
      <c r="J95" s="74"/>
    </row>
    <row r="96" spans="1:10" ht="15" customHeight="1" x14ac:dyDescent="0.15">
      <c r="A96" s="50"/>
      <c r="B96" s="202" t="s">
        <v>61</v>
      </c>
      <c r="C96" s="211" t="s">
        <v>278</v>
      </c>
      <c r="D96" s="7" t="s">
        <v>279</v>
      </c>
      <c r="E96" s="17">
        <v>10</v>
      </c>
      <c r="F96" s="9" t="s">
        <v>268</v>
      </c>
      <c r="G96" s="30"/>
      <c r="H96" s="36"/>
      <c r="I96" s="69"/>
      <c r="J96" s="69"/>
    </row>
    <row r="97" spans="1:10" ht="15" customHeight="1" x14ac:dyDescent="0.15">
      <c r="A97" s="50"/>
      <c r="B97" s="218"/>
      <c r="C97" s="212"/>
      <c r="D97" s="12"/>
      <c r="E97" s="18"/>
      <c r="F97" s="14"/>
      <c r="G97" s="35"/>
      <c r="H97" s="37"/>
      <c r="I97" s="74"/>
      <c r="J97" s="74"/>
    </row>
    <row r="98" spans="1:10" ht="15" customHeight="1" x14ac:dyDescent="0.15">
      <c r="A98" s="50"/>
      <c r="B98" s="202" t="s">
        <v>45</v>
      </c>
      <c r="C98" s="211" t="s">
        <v>280</v>
      </c>
      <c r="D98" s="81" t="s">
        <v>281</v>
      </c>
      <c r="E98" s="17">
        <v>23</v>
      </c>
      <c r="F98" s="9" t="s">
        <v>240</v>
      </c>
      <c r="G98" s="30"/>
      <c r="H98" s="36"/>
      <c r="I98" s="69"/>
      <c r="J98" s="69"/>
    </row>
    <row r="99" spans="1:10" ht="15" customHeight="1" x14ac:dyDescent="0.15">
      <c r="A99" s="50"/>
      <c r="B99" s="202"/>
      <c r="C99" s="212"/>
      <c r="D99" s="12"/>
      <c r="E99" s="18"/>
      <c r="F99" s="88"/>
      <c r="G99" s="35"/>
      <c r="H99" s="37"/>
      <c r="I99" s="74"/>
      <c r="J99" s="74"/>
    </row>
    <row r="100" spans="1:10" ht="15" customHeight="1" x14ac:dyDescent="0.15">
      <c r="A100" s="50"/>
      <c r="B100" s="202" t="s">
        <v>62</v>
      </c>
      <c r="C100" s="211" t="s">
        <v>284</v>
      </c>
      <c r="D100" s="7" t="s">
        <v>285</v>
      </c>
      <c r="E100" s="17">
        <v>8</v>
      </c>
      <c r="F100" s="9" t="s">
        <v>240</v>
      </c>
      <c r="G100" s="30"/>
      <c r="H100" s="36"/>
      <c r="I100" s="69"/>
      <c r="J100" s="69"/>
    </row>
    <row r="101" spans="1:10" ht="15" customHeight="1" x14ac:dyDescent="0.15">
      <c r="A101" s="50"/>
      <c r="B101" s="218"/>
      <c r="C101" s="212"/>
      <c r="D101" s="12"/>
      <c r="E101" s="18"/>
      <c r="F101" s="14"/>
      <c r="G101" s="35"/>
      <c r="H101" s="37"/>
      <c r="I101" s="74"/>
      <c r="J101" s="74"/>
    </row>
    <row r="102" spans="1:10" ht="15" customHeight="1" x14ac:dyDescent="0.15">
      <c r="A102" s="50"/>
      <c r="B102" s="202" t="s">
        <v>47</v>
      </c>
      <c r="C102" s="211" t="s">
        <v>284</v>
      </c>
      <c r="D102" s="7" t="s">
        <v>286</v>
      </c>
      <c r="E102" s="17">
        <v>13</v>
      </c>
      <c r="F102" s="9" t="s">
        <v>240</v>
      </c>
      <c r="G102" s="30"/>
      <c r="H102" s="36"/>
      <c r="I102" s="69"/>
      <c r="J102" s="69"/>
    </row>
    <row r="103" spans="1:10" ht="15" customHeight="1" x14ac:dyDescent="0.15">
      <c r="A103" s="50"/>
      <c r="B103" s="202"/>
      <c r="C103" s="213"/>
      <c r="D103" s="12"/>
      <c r="E103" s="18"/>
      <c r="F103" s="14"/>
      <c r="G103" s="35"/>
      <c r="H103" s="37"/>
      <c r="I103" s="74"/>
      <c r="J103" s="74"/>
    </row>
    <row r="104" spans="1:10" ht="15" customHeight="1" x14ac:dyDescent="0.15">
      <c r="A104" s="214">
        <v>9</v>
      </c>
      <c r="B104" s="215"/>
      <c r="C104" s="211" t="s">
        <v>287</v>
      </c>
      <c r="D104" s="203" t="s">
        <v>288</v>
      </c>
      <c r="E104" s="17">
        <v>1</v>
      </c>
      <c r="F104" s="9" t="s">
        <v>240</v>
      </c>
      <c r="G104" s="30"/>
      <c r="H104" s="36"/>
      <c r="I104" s="69"/>
      <c r="J104" s="69"/>
    </row>
    <row r="105" spans="1:10" ht="15" customHeight="1" x14ac:dyDescent="0.15">
      <c r="A105" s="220"/>
      <c r="B105" s="217"/>
      <c r="C105" s="213"/>
      <c r="D105" s="204"/>
      <c r="E105" s="18"/>
      <c r="F105" s="14"/>
      <c r="G105" s="35"/>
      <c r="H105" s="37"/>
      <c r="I105" s="74"/>
      <c r="J105" s="74"/>
    </row>
    <row r="106" spans="1:10" ht="15" customHeight="1" x14ac:dyDescent="0.15">
      <c r="A106" s="214">
        <v>10</v>
      </c>
      <c r="B106" s="215"/>
      <c r="C106" s="219" t="s">
        <v>289</v>
      </c>
      <c r="D106" s="81"/>
      <c r="E106" s="151"/>
      <c r="F106" s="85"/>
      <c r="G106" s="30"/>
      <c r="H106" s="36"/>
      <c r="I106" s="69"/>
      <c r="J106" s="69"/>
    </row>
    <row r="107" spans="1:10" ht="15" customHeight="1" x14ac:dyDescent="0.15">
      <c r="A107" s="216"/>
      <c r="B107" s="221"/>
      <c r="C107" s="213"/>
      <c r="D107" s="12"/>
      <c r="E107" s="18"/>
      <c r="F107" s="14"/>
      <c r="G107" s="35"/>
      <c r="H107" s="37"/>
      <c r="I107" s="74"/>
      <c r="J107" s="74"/>
    </row>
    <row r="108" spans="1:10" ht="15" customHeight="1" x14ac:dyDescent="0.15">
      <c r="A108" s="50"/>
      <c r="B108" s="202" t="s">
        <v>60</v>
      </c>
      <c r="C108" s="211" t="s">
        <v>290</v>
      </c>
      <c r="D108" s="7" t="s">
        <v>291</v>
      </c>
      <c r="E108" s="83">
        <v>1</v>
      </c>
      <c r="F108" s="85" t="s">
        <v>240</v>
      </c>
      <c r="G108" s="30"/>
      <c r="H108" s="36"/>
      <c r="I108" s="69"/>
      <c r="J108" s="69"/>
    </row>
    <row r="109" spans="1:10" ht="15" customHeight="1" x14ac:dyDescent="0.15">
      <c r="A109" s="50"/>
      <c r="B109" s="202"/>
      <c r="C109" s="213"/>
      <c r="D109" s="12"/>
      <c r="E109" s="18"/>
      <c r="F109" s="14"/>
      <c r="G109" s="35"/>
      <c r="H109" s="37"/>
      <c r="I109" s="74"/>
      <c r="J109" s="74"/>
    </row>
    <row r="110" spans="1:10" ht="15" customHeight="1" x14ac:dyDescent="0.15">
      <c r="A110" s="50"/>
      <c r="B110" s="202" t="s">
        <v>61</v>
      </c>
      <c r="C110" s="211" t="s">
        <v>292</v>
      </c>
      <c r="D110" s="7" t="s">
        <v>291</v>
      </c>
      <c r="E110" s="83">
        <v>5</v>
      </c>
      <c r="F110" s="9" t="s">
        <v>240</v>
      </c>
      <c r="G110" s="30"/>
      <c r="H110" s="36"/>
      <c r="I110" s="69"/>
      <c r="J110" s="69"/>
    </row>
    <row r="111" spans="1:10" ht="15" customHeight="1" x14ac:dyDescent="0.15">
      <c r="A111" s="50"/>
      <c r="B111" s="218"/>
      <c r="C111" s="212"/>
      <c r="D111" s="12"/>
      <c r="E111" s="18"/>
      <c r="F111" s="88"/>
      <c r="G111" s="35"/>
      <c r="H111" s="37"/>
      <c r="I111" s="74"/>
      <c r="J111" s="74"/>
    </row>
    <row r="112" spans="1:10" ht="15" customHeight="1" x14ac:dyDescent="0.15">
      <c r="A112" s="50"/>
      <c r="B112" s="202" t="s">
        <v>45</v>
      </c>
      <c r="C112" s="211" t="s">
        <v>293</v>
      </c>
      <c r="D112" s="7" t="s">
        <v>294</v>
      </c>
      <c r="E112" s="17">
        <v>1</v>
      </c>
      <c r="F112" s="9" t="s">
        <v>240</v>
      </c>
      <c r="G112" s="30"/>
      <c r="H112" s="36"/>
      <c r="I112" s="69"/>
      <c r="J112" s="69"/>
    </row>
    <row r="113" spans="1:10" ht="15" customHeight="1" x14ac:dyDescent="0.15">
      <c r="A113" s="50"/>
      <c r="B113" s="202"/>
      <c r="C113" s="219"/>
      <c r="D113" s="81"/>
      <c r="E113" s="147"/>
      <c r="F113" s="148"/>
      <c r="G113" s="35"/>
      <c r="H113" s="37"/>
      <c r="I113" s="74"/>
      <c r="J113" s="74"/>
    </row>
    <row r="114" spans="1:10" ht="15" customHeight="1" x14ac:dyDescent="0.15">
      <c r="A114" s="214">
        <v>11</v>
      </c>
      <c r="B114" s="215" t="s">
        <v>60</v>
      </c>
      <c r="C114" s="211" t="s">
        <v>295</v>
      </c>
      <c r="D114" s="7" t="s">
        <v>296</v>
      </c>
      <c r="E114" s="17">
        <v>1</v>
      </c>
      <c r="F114" s="9" t="s">
        <v>240</v>
      </c>
      <c r="G114" s="30"/>
      <c r="H114" s="36"/>
      <c r="I114" s="69"/>
      <c r="J114" s="69"/>
    </row>
    <row r="115" spans="1:10" ht="15" customHeight="1" x14ac:dyDescent="0.15">
      <c r="A115" s="220"/>
      <c r="B115" s="217"/>
      <c r="C115" s="219"/>
      <c r="D115" s="81" t="s">
        <v>297</v>
      </c>
      <c r="E115" s="147"/>
      <c r="F115" s="148"/>
      <c r="G115" s="35"/>
      <c r="H115" s="37"/>
      <c r="I115" s="74"/>
      <c r="J115" s="74"/>
    </row>
    <row r="116" spans="1:10" ht="15" customHeight="1" x14ac:dyDescent="0.15">
      <c r="A116" s="214">
        <v>12</v>
      </c>
      <c r="B116" s="215"/>
      <c r="C116" s="211" t="s">
        <v>298</v>
      </c>
      <c r="D116" s="7" t="s">
        <v>299</v>
      </c>
      <c r="E116" s="17">
        <v>1</v>
      </c>
      <c r="F116" s="9" t="s">
        <v>240</v>
      </c>
      <c r="G116" s="30"/>
      <c r="H116" s="36"/>
      <c r="I116" s="69"/>
      <c r="J116" s="69"/>
    </row>
    <row r="117" spans="1:10" ht="15" customHeight="1" x14ac:dyDescent="0.15">
      <c r="A117" s="220"/>
      <c r="B117" s="217"/>
      <c r="C117" s="213"/>
      <c r="D117" s="12"/>
      <c r="E117" s="18"/>
      <c r="F117" s="14"/>
      <c r="G117" s="35"/>
      <c r="H117" s="37"/>
      <c r="I117" s="74"/>
      <c r="J117" s="74"/>
    </row>
    <row r="118" spans="1:10" ht="15" customHeight="1" x14ac:dyDescent="0.15">
      <c r="A118" s="214">
        <v>13</v>
      </c>
      <c r="B118" s="215" t="s">
        <v>61</v>
      </c>
      <c r="C118" s="219" t="s">
        <v>300</v>
      </c>
      <c r="D118" s="203" t="s">
        <v>301</v>
      </c>
      <c r="E118" s="84"/>
      <c r="F118" s="85"/>
      <c r="G118" s="30"/>
      <c r="H118" s="36"/>
      <c r="I118" s="69"/>
      <c r="J118" s="69"/>
    </row>
    <row r="119" spans="1:10" ht="15" customHeight="1" x14ac:dyDescent="0.15">
      <c r="A119" s="216"/>
      <c r="B119" s="221"/>
      <c r="C119" s="212"/>
      <c r="D119" s="204"/>
      <c r="E119" s="18"/>
      <c r="F119" s="14"/>
      <c r="G119" s="35"/>
      <c r="H119" s="37"/>
      <c r="I119" s="74"/>
      <c r="J119" s="74"/>
    </row>
    <row r="120" spans="1:10" ht="15" customHeight="1" x14ac:dyDescent="0.15">
      <c r="A120" s="50"/>
      <c r="B120" s="202" t="s">
        <v>60</v>
      </c>
      <c r="C120" s="211" t="s">
        <v>302</v>
      </c>
      <c r="D120" s="7" t="s">
        <v>303</v>
      </c>
      <c r="E120" s="17">
        <v>5</v>
      </c>
      <c r="F120" s="85" t="s">
        <v>240</v>
      </c>
      <c r="G120" s="30"/>
      <c r="H120" s="36"/>
      <c r="I120" s="69"/>
      <c r="J120" s="69"/>
    </row>
    <row r="121" spans="1:10" ht="15" customHeight="1" x14ac:dyDescent="0.15">
      <c r="A121" s="50"/>
      <c r="B121" s="202"/>
      <c r="C121" s="213"/>
      <c r="D121" s="12" t="s">
        <v>304</v>
      </c>
      <c r="E121" s="18"/>
      <c r="F121" s="14"/>
      <c r="G121" s="35"/>
      <c r="H121" s="37"/>
      <c r="I121" s="74"/>
      <c r="J121" s="74"/>
    </row>
    <row r="122" spans="1:10" ht="15" customHeight="1" x14ac:dyDescent="0.15">
      <c r="A122" s="50"/>
      <c r="B122" s="202" t="s">
        <v>61</v>
      </c>
      <c r="C122" s="211" t="s">
        <v>305</v>
      </c>
      <c r="D122" s="7" t="s">
        <v>306</v>
      </c>
      <c r="E122" s="17">
        <v>8</v>
      </c>
      <c r="F122" s="9" t="s">
        <v>240</v>
      </c>
      <c r="G122" s="30"/>
      <c r="H122" s="36"/>
      <c r="I122" s="69"/>
      <c r="J122" s="69"/>
    </row>
    <row r="123" spans="1:10" ht="15" customHeight="1" x14ac:dyDescent="0.15">
      <c r="A123" s="50"/>
      <c r="B123" s="202"/>
      <c r="C123" s="213"/>
      <c r="D123" s="12" t="s">
        <v>307</v>
      </c>
      <c r="E123" s="18"/>
      <c r="F123" s="14"/>
      <c r="G123" s="35"/>
      <c r="H123" s="37"/>
      <c r="I123" s="74"/>
      <c r="J123" s="74"/>
    </row>
    <row r="124" spans="1:10" ht="15" customHeight="1" x14ac:dyDescent="0.15">
      <c r="A124" s="50"/>
      <c r="B124" s="202" t="s">
        <v>45</v>
      </c>
      <c r="C124" s="211" t="s">
        <v>308</v>
      </c>
      <c r="D124" s="7" t="s">
        <v>309</v>
      </c>
      <c r="E124" s="17">
        <v>1</v>
      </c>
      <c r="F124" s="9" t="s">
        <v>240</v>
      </c>
      <c r="G124" s="30"/>
      <c r="H124" s="36"/>
      <c r="I124" s="69"/>
      <c r="J124" s="69"/>
    </row>
    <row r="125" spans="1:10" ht="15" customHeight="1" x14ac:dyDescent="0.15">
      <c r="A125" s="50"/>
      <c r="B125" s="218"/>
      <c r="C125" s="219"/>
      <c r="D125" s="81"/>
      <c r="E125" s="147"/>
      <c r="F125" s="148"/>
      <c r="G125" s="38"/>
      <c r="H125" s="149"/>
      <c r="I125" s="150"/>
      <c r="J125" s="150"/>
    </row>
    <row r="126" spans="1:10" ht="15" customHeight="1" x14ac:dyDescent="0.15">
      <c r="A126" s="214">
        <v>14</v>
      </c>
      <c r="B126" s="215" t="s">
        <v>48</v>
      </c>
      <c r="C126" s="211" t="s">
        <v>310</v>
      </c>
      <c r="D126" s="7"/>
      <c r="E126" s="17"/>
      <c r="F126" s="9"/>
      <c r="G126" s="30"/>
      <c r="H126" s="36"/>
      <c r="I126" s="69"/>
      <c r="J126" s="69"/>
    </row>
    <row r="127" spans="1:10" ht="15" customHeight="1" x14ac:dyDescent="0.15">
      <c r="A127" s="216"/>
      <c r="B127" s="217"/>
      <c r="C127" s="213"/>
      <c r="D127" s="12"/>
      <c r="E127" s="18"/>
      <c r="F127" s="14"/>
      <c r="G127" s="35"/>
      <c r="H127" s="37"/>
      <c r="I127" s="74"/>
      <c r="J127" s="74"/>
    </row>
    <row r="128" spans="1:10" ht="15" customHeight="1" x14ac:dyDescent="0.15">
      <c r="A128" s="78"/>
      <c r="B128" s="202" t="s">
        <v>60</v>
      </c>
      <c r="C128" s="211" t="s">
        <v>311</v>
      </c>
      <c r="D128" s="7" t="s">
        <v>312</v>
      </c>
      <c r="E128" s="17">
        <v>1</v>
      </c>
      <c r="F128" s="9" t="s">
        <v>240</v>
      </c>
      <c r="G128" s="30"/>
      <c r="H128" s="36"/>
      <c r="I128" s="69"/>
      <c r="J128" s="69"/>
    </row>
    <row r="129" spans="1:10" ht="15" customHeight="1" x14ac:dyDescent="0.15">
      <c r="A129" s="50"/>
      <c r="B129" s="202"/>
      <c r="C129" s="212"/>
      <c r="D129" s="12" t="s">
        <v>313</v>
      </c>
      <c r="E129" s="18"/>
      <c r="F129" s="14"/>
      <c r="G129" s="35"/>
      <c r="H129" s="37"/>
      <c r="I129" s="74"/>
      <c r="J129" s="74"/>
    </row>
    <row r="130" spans="1:10" ht="15" customHeight="1" x14ac:dyDescent="0.15">
      <c r="A130" s="50"/>
      <c r="B130" s="202" t="s">
        <v>101</v>
      </c>
      <c r="C130" s="211" t="s">
        <v>314</v>
      </c>
      <c r="D130" s="7" t="s">
        <v>315</v>
      </c>
      <c r="E130" s="17">
        <v>12</v>
      </c>
      <c r="F130" s="9" t="s">
        <v>240</v>
      </c>
      <c r="G130" s="30"/>
      <c r="H130" s="36"/>
      <c r="I130" s="69"/>
      <c r="J130" s="69"/>
    </row>
    <row r="131" spans="1:10" ht="15" customHeight="1" x14ac:dyDescent="0.15">
      <c r="A131" s="50"/>
      <c r="B131" s="202"/>
      <c r="C131" s="213"/>
      <c r="D131" s="12"/>
      <c r="E131" s="18"/>
      <c r="F131" s="14"/>
      <c r="G131" s="35"/>
      <c r="H131" s="37"/>
      <c r="I131" s="74"/>
      <c r="J131" s="74"/>
    </row>
    <row r="132" spans="1:10" ht="15" customHeight="1" x14ac:dyDescent="0.15">
      <c r="A132" s="214">
        <v>15</v>
      </c>
      <c r="B132" s="215"/>
      <c r="C132" s="219" t="s">
        <v>316</v>
      </c>
      <c r="D132" s="7"/>
      <c r="E132" s="17"/>
      <c r="F132" s="9"/>
      <c r="G132" s="30"/>
      <c r="H132" s="36"/>
      <c r="I132" s="97"/>
      <c r="J132" s="98"/>
    </row>
    <row r="133" spans="1:10" ht="15" customHeight="1" x14ac:dyDescent="0.15">
      <c r="A133" s="216"/>
      <c r="B133" s="217"/>
      <c r="C133" s="213"/>
      <c r="D133" s="12"/>
      <c r="E133" s="18"/>
      <c r="F133" s="14"/>
      <c r="G133" s="38"/>
      <c r="H133" s="37"/>
      <c r="I133" s="99"/>
      <c r="J133" s="100"/>
    </row>
    <row r="134" spans="1:10" ht="15" customHeight="1" x14ac:dyDescent="0.15">
      <c r="A134" s="50"/>
      <c r="B134" s="202" t="s">
        <v>60</v>
      </c>
      <c r="C134" s="211" t="s">
        <v>317</v>
      </c>
      <c r="D134" s="81" t="s">
        <v>318</v>
      </c>
      <c r="E134" s="17">
        <v>4</v>
      </c>
      <c r="F134" s="9" t="s">
        <v>240</v>
      </c>
      <c r="G134" s="30"/>
      <c r="H134" s="36"/>
      <c r="I134" s="69"/>
      <c r="J134" s="34"/>
    </row>
    <row r="135" spans="1:10" ht="15" customHeight="1" x14ac:dyDescent="0.15">
      <c r="A135" s="50"/>
      <c r="B135" s="202"/>
      <c r="C135" s="213"/>
      <c r="D135" s="12" t="s">
        <v>319</v>
      </c>
      <c r="E135" s="18"/>
      <c r="F135" s="88"/>
      <c r="G135" s="35"/>
      <c r="H135" s="37"/>
      <c r="I135" s="74"/>
      <c r="J135" s="35"/>
    </row>
    <row r="136" spans="1:10" ht="15" customHeight="1" x14ac:dyDescent="0.15">
      <c r="A136" s="50"/>
      <c r="B136" s="202" t="s">
        <v>48</v>
      </c>
      <c r="C136" s="211" t="s">
        <v>320</v>
      </c>
      <c r="D136" s="7"/>
      <c r="E136" s="17">
        <v>25</v>
      </c>
      <c r="F136" s="85" t="s">
        <v>268</v>
      </c>
      <c r="G136" s="30"/>
      <c r="H136" s="36"/>
      <c r="I136" s="69"/>
      <c r="J136" s="34"/>
    </row>
    <row r="137" spans="1:10" ht="15" customHeight="1" x14ac:dyDescent="0.15">
      <c r="A137" s="50"/>
      <c r="B137" s="202"/>
      <c r="C137" s="213"/>
      <c r="D137" s="12"/>
      <c r="E137" s="18"/>
      <c r="F137" s="14"/>
      <c r="G137" s="35"/>
      <c r="H137" s="37"/>
      <c r="I137" s="74"/>
      <c r="J137" s="35"/>
    </row>
    <row r="138" spans="1:10" ht="15" customHeight="1" x14ac:dyDescent="0.15">
      <c r="A138" s="50"/>
      <c r="B138" s="202" t="s">
        <v>45</v>
      </c>
      <c r="C138" s="211" t="s">
        <v>321</v>
      </c>
      <c r="D138" s="7"/>
      <c r="E138" s="84">
        <v>14</v>
      </c>
      <c r="F138" s="9" t="s">
        <v>268</v>
      </c>
      <c r="G138" s="30"/>
      <c r="H138" s="36"/>
      <c r="I138" s="69"/>
      <c r="J138" s="34"/>
    </row>
    <row r="139" spans="1:10" ht="15" customHeight="1" x14ac:dyDescent="0.15">
      <c r="A139" s="50"/>
      <c r="B139" s="202"/>
      <c r="C139" s="213"/>
      <c r="D139" s="12"/>
      <c r="E139" s="18"/>
      <c r="F139" s="14"/>
      <c r="G139" s="35"/>
      <c r="H139" s="37"/>
      <c r="I139" s="74"/>
      <c r="J139" s="35"/>
    </row>
    <row r="140" spans="1:10" ht="15" customHeight="1" x14ac:dyDescent="0.15">
      <c r="A140" s="50"/>
      <c r="B140" s="202" t="s">
        <v>46</v>
      </c>
      <c r="C140" s="211" t="s">
        <v>322</v>
      </c>
      <c r="D140" s="7"/>
      <c r="E140" s="17">
        <v>9</v>
      </c>
      <c r="F140" s="9" t="s">
        <v>268</v>
      </c>
      <c r="G140" s="30"/>
      <c r="H140" s="36"/>
      <c r="I140" s="69"/>
      <c r="J140" s="34"/>
    </row>
    <row r="141" spans="1:10" ht="15" customHeight="1" x14ac:dyDescent="0.15">
      <c r="A141" s="50"/>
      <c r="B141" s="202"/>
      <c r="C141" s="212"/>
      <c r="D141" s="12"/>
      <c r="E141" s="87"/>
      <c r="F141" s="14"/>
      <c r="G141" s="35"/>
      <c r="H141" s="37"/>
      <c r="I141" s="74"/>
      <c r="J141" s="35"/>
    </row>
    <row r="142" spans="1:10" ht="15" customHeight="1" x14ac:dyDescent="0.15">
      <c r="A142" s="50"/>
      <c r="B142" s="202" t="s">
        <v>47</v>
      </c>
      <c r="C142" s="211" t="s">
        <v>323</v>
      </c>
      <c r="D142" s="7" t="s">
        <v>324</v>
      </c>
      <c r="E142" s="84">
        <v>2</v>
      </c>
      <c r="F142" s="9" t="s">
        <v>268</v>
      </c>
      <c r="G142" s="30"/>
      <c r="H142" s="36"/>
      <c r="I142" s="69"/>
      <c r="J142" s="34"/>
    </row>
    <row r="143" spans="1:10" ht="15" customHeight="1" x14ac:dyDescent="0.15">
      <c r="A143" s="50"/>
      <c r="B143" s="202"/>
      <c r="C143" s="212"/>
      <c r="D143" s="12"/>
      <c r="E143" s="18"/>
      <c r="F143" s="14"/>
      <c r="G143" s="35"/>
      <c r="H143" s="37"/>
      <c r="I143" s="74"/>
      <c r="J143" s="35"/>
    </row>
    <row r="144" spans="1:10" ht="15" customHeight="1" x14ac:dyDescent="0.15">
      <c r="A144" s="50"/>
      <c r="B144" s="202" t="s">
        <v>49</v>
      </c>
      <c r="C144" s="211" t="s">
        <v>325</v>
      </c>
      <c r="D144" s="7"/>
      <c r="E144" s="84">
        <v>20</v>
      </c>
      <c r="F144" s="9" t="s">
        <v>240</v>
      </c>
      <c r="G144" s="30"/>
      <c r="H144" s="36"/>
      <c r="I144" s="69"/>
      <c r="J144" s="34"/>
    </row>
    <row r="145" spans="1:10" ht="15" customHeight="1" x14ac:dyDescent="0.15">
      <c r="A145" s="50"/>
      <c r="B145" s="202"/>
      <c r="C145" s="212"/>
      <c r="D145" s="12"/>
      <c r="E145" s="18"/>
      <c r="F145" s="14"/>
      <c r="G145" s="35"/>
      <c r="H145" s="37"/>
      <c r="I145" s="74"/>
      <c r="J145" s="35"/>
    </row>
    <row r="146" spans="1:10" ht="15" customHeight="1" x14ac:dyDescent="0.15">
      <c r="A146" s="50"/>
      <c r="B146" s="202" t="s">
        <v>50</v>
      </c>
      <c r="C146" s="211" t="s">
        <v>326</v>
      </c>
      <c r="D146" s="7"/>
      <c r="E146" s="84">
        <v>9</v>
      </c>
      <c r="F146" s="9" t="s">
        <v>268</v>
      </c>
      <c r="G146" s="30"/>
      <c r="H146" s="36"/>
      <c r="I146" s="69"/>
      <c r="J146" s="34"/>
    </row>
    <row r="147" spans="1:10" ht="15" customHeight="1" x14ac:dyDescent="0.15">
      <c r="A147" s="50"/>
      <c r="B147" s="202"/>
      <c r="C147" s="219"/>
      <c r="D147" s="81"/>
      <c r="E147" s="147"/>
      <c r="F147" s="148"/>
      <c r="G147" s="35"/>
      <c r="H147" s="37"/>
      <c r="I147" s="74"/>
      <c r="J147" s="35"/>
    </row>
    <row r="148" spans="1:10" ht="15" customHeight="1" x14ac:dyDescent="0.15">
      <c r="A148" s="214">
        <v>16</v>
      </c>
      <c r="B148" s="215"/>
      <c r="C148" s="211" t="s">
        <v>327</v>
      </c>
      <c r="D148" s="203" t="s">
        <v>559</v>
      </c>
      <c r="E148" s="17"/>
      <c r="F148" s="9"/>
      <c r="G148" s="30"/>
      <c r="H148" s="36"/>
      <c r="I148" s="69"/>
      <c r="J148" s="34"/>
    </row>
    <row r="149" spans="1:10" ht="15" customHeight="1" x14ac:dyDescent="0.15">
      <c r="A149" s="216"/>
      <c r="B149" s="217"/>
      <c r="C149" s="213"/>
      <c r="D149" s="204"/>
      <c r="E149" s="18"/>
      <c r="F149" s="14"/>
      <c r="G149" s="35"/>
      <c r="H149" s="37"/>
      <c r="I149" s="74"/>
      <c r="J149" s="35"/>
    </row>
    <row r="150" spans="1:10" ht="15" customHeight="1" x14ac:dyDescent="0.15">
      <c r="A150" s="78"/>
      <c r="B150" s="202" t="s">
        <v>60</v>
      </c>
      <c r="C150" s="211" t="s">
        <v>328</v>
      </c>
      <c r="D150" s="81" t="s">
        <v>560</v>
      </c>
      <c r="E150" s="17">
        <v>3</v>
      </c>
      <c r="F150" s="85" t="s">
        <v>240</v>
      </c>
      <c r="G150" s="30"/>
      <c r="H150" s="36"/>
      <c r="I150" s="69"/>
      <c r="J150" s="69"/>
    </row>
    <row r="151" spans="1:10" ht="15" customHeight="1" x14ac:dyDescent="0.15">
      <c r="A151" s="50"/>
      <c r="B151" s="202"/>
      <c r="C151" s="219"/>
      <c r="D151" s="81"/>
      <c r="E151" s="147"/>
      <c r="F151" s="148"/>
      <c r="G151" s="35"/>
      <c r="H151" s="37"/>
      <c r="I151" s="74"/>
      <c r="J151" s="74"/>
    </row>
    <row r="152" spans="1:10" ht="15" customHeight="1" x14ac:dyDescent="0.15">
      <c r="A152" s="214">
        <v>17</v>
      </c>
      <c r="B152" s="215"/>
      <c r="C152" s="211" t="s">
        <v>329</v>
      </c>
      <c r="D152" s="7" t="s">
        <v>330</v>
      </c>
      <c r="E152" s="17">
        <v>2</v>
      </c>
      <c r="F152" s="9" t="s">
        <v>268</v>
      </c>
      <c r="G152" s="30"/>
      <c r="H152" s="36"/>
      <c r="I152" s="69"/>
      <c r="J152" s="69"/>
    </row>
    <row r="153" spans="1:10" ht="15" customHeight="1" x14ac:dyDescent="0.15">
      <c r="A153" s="220"/>
      <c r="B153" s="217"/>
      <c r="C153" s="213"/>
      <c r="D153" s="12" t="s">
        <v>331</v>
      </c>
      <c r="E153" s="18"/>
      <c r="F153" s="14"/>
      <c r="G153" s="35"/>
      <c r="H153" s="37"/>
      <c r="I153" s="74"/>
      <c r="J153" s="74"/>
    </row>
    <row r="154" spans="1:10" ht="15" customHeight="1" x14ac:dyDescent="0.15">
      <c r="A154" s="214">
        <v>18</v>
      </c>
      <c r="B154" s="215"/>
      <c r="C154" s="211" t="s">
        <v>332</v>
      </c>
      <c r="D154" s="7" t="s">
        <v>333</v>
      </c>
      <c r="E154" s="17">
        <v>3</v>
      </c>
      <c r="F154" s="9" t="s">
        <v>268</v>
      </c>
      <c r="G154" s="30"/>
      <c r="H154" s="36"/>
      <c r="I154" s="69"/>
      <c r="J154" s="69"/>
    </row>
    <row r="155" spans="1:10" ht="15" customHeight="1" x14ac:dyDescent="0.15">
      <c r="A155" s="220"/>
      <c r="B155" s="217"/>
      <c r="C155" s="213"/>
      <c r="D155" s="12" t="s">
        <v>334</v>
      </c>
      <c r="E155" s="18"/>
      <c r="F155" s="14"/>
      <c r="G155" s="35"/>
      <c r="H155" s="37"/>
      <c r="I155" s="74"/>
      <c r="J155" s="74"/>
    </row>
    <row r="156" spans="1:10" ht="15" customHeight="1" x14ac:dyDescent="0.15">
      <c r="A156" s="216">
        <v>19</v>
      </c>
      <c r="B156" s="221"/>
      <c r="C156" s="219" t="s">
        <v>335</v>
      </c>
      <c r="D156" s="81"/>
      <c r="E156" s="84"/>
      <c r="F156" s="85"/>
      <c r="G156" s="77"/>
      <c r="H156" s="152"/>
      <c r="I156" s="99"/>
      <c r="J156" s="100"/>
    </row>
    <row r="157" spans="1:10" ht="15" customHeight="1" x14ac:dyDescent="0.15">
      <c r="A157" s="220"/>
      <c r="B157" s="217"/>
      <c r="C157" s="213"/>
      <c r="D157" s="12"/>
      <c r="E157" s="18"/>
      <c r="F157" s="14"/>
      <c r="G157" s="35"/>
      <c r="H157" s="37"/>
      <c r="I157" s="101"/>
      <c r="J157" s="102"/>
    </row>
    <row r="158" spans="1:10" ht="15" customHeight="1" x14ac:dyDescent="0.15">
      <c r="A158" s="78"/>
      <c r="B158" s="202" t="s">
        <v>60</v>
      </c>
      <c r="C158" s="211" t="s">
        <v>336</v>
      </c>
      <c r="D158" s="203" t="s">
        <v>337</v>
      </c>
      <c r="E158" s="17">
        <v>1</v>
      </c>
      <c r="F158" s="85" t="s">
        <v>240</v>
      </c>
      <c r="G158" s="30"/>
      <c r="H158" s="36"/>
      <c r="I158" s="69"/>
      <c r="J158" s="69"/>
    </row>
    <row r="159" spans="1:10" ht="15" customHeight="1" x14ac:dyDescent="0.15">
      <c r="A159" s="50"/>
      <c r="B159" s="202"/>
      <c r="C159" s="213"/>
      <c r="D159" s="204"/>
      <c r="E159" s="18"/>
      <c r="F159" s="14"/>
      <c r="G159" s="35"/>
      <c r="H159" s="37"/>
      <c r="I159" s="74"/>
      <c r="J159" s="74"/>
    </row>
    <row r="160" spans="1:10" ht="15" customHeight="1" x14ac:dyDescent="0.15">
      <c r="A160" s="50"/>
      <c r="B160" s="202" t="s">
        <v>61</v>
      </c>
      <c r="C160" s="211" t="s">
        <v>338</v>
      </c>
      <c r="D160" s="207" t="s">
        <v>339</v>
      </c>
      <c r="E160" s="17">
        <v>2</v>
      </c>
      <c r="F160" s="9" t="s">
        <v>240</v>
      </c>
      <c r="G160" s="90"/>
      <c r="H160" s="36"/>
      <c r="I160" s="69"/>
      <c r="J160" s="69"/>
    </row>
    <row r="161" spans="1:10" ht="15" customHeight="1" x14ac:dyDescent="0.15">
      <c r="A161" s="50"/>
      <c r="B161" s="202"/>
      <c r="C161" s="213"/>
      <c r="D161" s="208"/>
      <c r="E161" s="18"/>
      <c r="F161" s="88"/>
      <c r="G161" s="35"/>
      <c r="H161" s="37"/>
      <c r="I161" s="74"/>
      <c r="J161" s="74"/>
    </row>
    <row r="162" spans="1:10" ht="15" customHeight="1" x14ac:dyDescent="0.15">
      <c r="A162" s="214">
        <v>20</v>
      </c>
      <c r="B162" s="215"/>
      <c r="C162" s="211" t="s">
        <v>340</v>
      </c>
      <c r="D162" s="7"/>
      <c r="E162" s="17"/>
      <c r="F162" s="9"/>
      <c r="G162" s="30"/>
      <c r="H162" s="36"/>
      <c r="I162" s="69"/>
      <c r="J162" s="34"/>
    </row>
    <row r="163" spans="1:10" ht="15" customHeight="1" x14ac:dyDescent="0.15">
      <c r="A163" s="216"/>
      <c r="B163" s="217"/>
      <c r="C163" s="213"/>
      <c r="D163" s="12"/>
      <c r="E163" s="18"/>
      <c r="F163" s="14"/>
      <c r="G163" s="35"/>
      <c r="H163" s="37"/>
      <c r="I163" s="74"/>
      <c r="J163" s="35"/>
    </row>
    <row r="164" spans="1:10" ht="15" customHeight="1" x14ac:dyDescent="0.15">
      <c r="A164" s="78"/>
      <c r="B164" s="202" t="s">
        <v>60</v>
      </c>
      <c r="C164" s="211" t="s">
        <v>341</v>
      </c>
      <c r="D164" s="7" t="s">
        <v>342</v>
      </c>
      <c r="E164" s="17">
        <v>5</v>
      </c>
      <c r="F164" s="9" t="s">
        <v>240</v>
      </c>
      <c r="G164" s="30"/>
      <c r="H164" s="36"/>
      <c r="I164" s="69"/>
      <c r="J164" s="69"/>
    </row>
    <row r="165" spans="1:10" ht="15" customHeight="1" x14ac:dyDescent="0.15">
      <c r="A165" s="50"/>
      <c r="B165" s="202"/>
      <c r="C165" s="219"/>
      <c r="D165" s="81"/>
      <c r="E165" s="147"/>
      <c r="F165" s="148"/>
      <c r="G165" s="35"/>
      <c r="H165" s="37"/>
      <c r="I165" s="74"/>
      <c r="J165" s="74"/>
    </row>
    <row r="166" spans="1:10" ht="15" customHeight="1" x14ac:dyDescent="0.15">
      <c r="A166" s="214">
        <v>21</v>
      </c>
      <c r="B166" s="215"/>
      <c r="C166" s="211" t="s">
        <v>343</v>
      </c>
      <c r="D166" s="7" t="s">
        <v>344</v>
      </c>
      <c r="E166" s="17">
        <v>1</v>
      </c>
      <c r="F166" s="9" t="s">
        <v>238</v>
      </c>
      <c r="G166" s="30"/>
      <c r="H166" s="36"/>
      <c r="I166" s="69"/>
      <c r="J166" s="69"/>
    </row>
    <row r="167" spans="1:10" ht="15" customHeight="1" x14ac:dyDescent="0.15">
      <c r="A167" s="220"/>
      <c r="B167" s="217"/>
      <c r="C167" s="213"/>
      <c r="D167" s="12"/>
      <c r="E167" s="18"/>
      <c r="F167" s="14"/>
      <c r="G167" s="35"/>
      <c r="H167" s="37"/>
      <c r="I167" s="74"/>
      <c r="J167" s="74"/>
    </row>
    <row r="168" spans="1:10" ht="15" customHeight="1" x14ac:dyDescent="0.15">
      <c r="A168" s="216">
        <v>22</v>
      </c>
      <c r="B168" s="221"/>
      <c r="C168" s="219" t="s">
        <v>345</v>
      </c>
      <c r="D168" s="81"/>
      <c r="E168" s="84"/>
      <c r="F168" s="85"/>
      <c r="G168" s="77"/>
      <c r="H168" s="152"/>
      <c r="I168" s="99"/>
      <c r="J168" s="100"/>
    </row>
    <row r="169" spans="1:10" ht="15" customHeight="1" x14ac:dyDescent="0.15">
      <c r="A169" s="220"/>
      <c r="B169" s="217"/>
      <c r="C169" s="213"/>
      <c r="D169" s="12"/>
      <c r="E169" s="18"/>
      <c r="F169" s="14"/>
      <c r="G169" s="35"/>
      <c r="H169" s="37"/>
      <c r="I169" s="101"/>
      <c r="J169" s="102"/>
    </row>
    <row r="170" spans="1:10" ht="15" customHeight="1" x14ac:dyDescent="0.15">
      <c r="A170" s="78"/>
      <c r="B170" s="202" t="s">
        <v>60</v>
      </c>
      <c r="C170" s="211" t="s">
        <v>346</v>
      </c>
      <c r="D170" s="7" t="s">
        <v>347</v>
      </c>
      <c r="E170" s="17">
        <v>1</v>
      </c>
      <c r="F170" s="9" t="s">
        <v>240</v>
      </c>
      <c r="G170" s="30"/>
      <c r="H170" s="36"/>
      <c r="I170" s="69"/>
      <c r="J170" s="69"/>
    </row>
    <row r="171" spans="1:10" ht="15" customHeight="1" x14ac:dyDescent="0.15">
      <c r="A171" s="50"/>
      <c r="B171" s="202"/>
      <c r="C171" s="213"/>
      <c r="D171" s="12"/>
      <c r="E171" s="18"/>
      <c r="F171" s="14"/>
      <c r="G171" s="35"/>
      <c r="H171" s="37"/>
      <c r="I171" s="74"/>
      <c r="J171" s="74"/>
    </row>
    <row r="172" spans="1:10" ht="15" customHeight="1" x14ac:dyDescent="0.15">
      <c r="A172" s="50"/>
      <c r="B172" s="202" t="s">
        <v>61</v>
      </c>
      <c r="C172" s="211" t="s">
        <v>348</v>
      </c>
      <c r="D172" s="205" t="s">
        <v>562</v>
      </c>
      <c r="E172" s="17">
        <v>1</v>
      </c>
      <c r="F172" s="9" t="s">
        <v>240</v>
      </c>
      <c r="G172" s="90"/>
      <c r="H172" s="36"/>
      <c r="I172" s="69"/>
      <c r="J172" s="69"/>
    </row>
    <row r="173" spans="1:10" ht="15" customHeight="1" x14ac:dyDescent="0.15">
      <c r="A173" s="50"/>
      <c r="B173" s="202"/>
      <c r="C173" s="213"/>
      <c r="D173" s="206"/>
      <c r="E173" s="18"/>
      <c r="F173" s="14"/>
      <c r="G173" s="35"/>
      <c r="H173" s="37"/>
      <c r="I173" s="74"/>
      <c r="J173" s="74"/>
    </row>
    <row r="174" spans="1:10" ht="15" customHeight="1" x14ac:dyDescent="0.15">
      <c r="A174" s="214">
        <v>23</v>
      </c>
      <c r="B174" s="215"/>
      <c r="C174" s="211" t="s">
        <v>349</v>
      </c>
      <c r="D174" s="7"/>
      <c r="E174" s="17"/>
      <c r="F174" s="9"/>
      <c r="G174" s="30"/>
      <c r="H174" s="36"/>
      <c r="I174" s="69"/>
      <c r="J174" s="34"/>
    </row>
    <row r="175" spans="1:10" ht="15" customHeight="1" x14ac:dyDescent="0.15">
      <c r="A175" s="216"/>
      <c r="B175" s="217"/>
      <c r="C175" s="213"/>
      <c r="D175" s="12"/>
      <c r="E175" s="18"/>
      <c r="F175" s="14"/>
      <c r="G175" s="35"/>
      <c r="H175" s="37"/>
      <c r="I175" s="74"/>
      <c r="J175" s="35"/>
    </row>
    <row r="176" spans="1:10" ht="15" customHeight="1" x14ac:dyDescent="0.15">
      <c r="A176" s="78"/>
      <c r="B176" s="202" t="s">
        <v>60</v>
      </c>
      <c r="C176" s="211" t="s">
        <v>350</v>
      </c>
      <c r="D176" s="7" t="s">
        <v>351</v>
      </c>
      <c r="E176" s="17">
        <v>1</v>
      </c>
      <c r="F176" s="9" t="s">
        <v>240</v>
      </c>
      <c r="G176" s="30"/>
      <c r="H176" s="36"/>
      <c r="I176" s="69"/>
      <c r="J176" s="69"/>
    </row>
    <row r="177" spans="1:10" ht="15" customHeight="1" x14ac:dyDescent="0.15">
      <c r="A177" s="50"/>
      <c r="B177" s="218"/>
      <c r="C177" s="219"/>
      <c r="D177" s="81" t="s">
        <v>352</v>
      </c>
      <c r="E177" s="147"/>
      <c r="F177" s="148"/>
      <c r="G177" s="38"/>
      <c r="H177" s="149"/>
      <c r="I177" s="150"/>
      <c r="J177" s="150"/>
    </row>
    <row r="178" spans="1:10" ht="15" customHeight="1" x14ac:dyDescent="0.15">
      <c r="A178" s="214">
        <v>24</v>
      </c>
      <c r="B178" s="215"/>
      <c r="C178" s="211" t="s">
        <v>460</v>
      </c>
      <c r="D178" s="7" t="s">
        <v>461</v>
      </c>
      <c r="E178" s="17"/>
      <c r="F178" s="9"/>
      <c r="G178" s="30"/>
      <c r="H178" s="36"/>
      <c r="I178" s="97"/>
      <c r="J178" s="98"/>
    </row>
    <row r="179" spans="1:10" ht="15" customHeight="1" x14ac:dyDescent="0.15">
      <c r="A179" s="220"/>
      <c r="B179" s="217"/>
      <c r="C179" s="213"/>
      <c r="D179" s="12" t="s">
        <v>462</v>
      </c>
      <c r="E179" s="18"/>
      <c r="F179" s="14"/>
      <c r="G179" s="35"/>
      <c r="H179" s="37"/>
      <c r="I179" s="101"/>
      <c r="J179" s="102"/>
    </row>
    <row r="180" spans="1:10" ht="15" customHeight="1" x14ac:dyDescent="0.15">
      <c r="A180" s="78"/>
      <c r="B180" s="202" t="s">
        <v>60</v>
      </c>
      <c r="C180" s="211" t="s">
        <v>353</v>
      </c>
      <c r="D180" s="203" t="s">
        <v>354</v>
      </c>
      <c r="E180" s="17">
        <v>1</v>
      </c>
      <c r="F180" s="85" t="s">
        <v>240</v>
      </c>
      <c r="G180" s="30"/>
      <c r="H180" s="36"/>
      <c r="I180" s="69"/>
      <c r="J180" s="69"/>
    </row>
    <row r="181" spans="1:10" ht="15" customHeight="1" x14ac:dyDescent="0.15">
      <c r="A181" s="50"/>
      <c r="B181" s="202"/>
      <c r="C181" s="212"/>
      <c r="D181" s="204"/>
      <c r="E181" s="18"/>
      <c r="F181" s="14"/>
      <c r="G181" s="35"/>
      <c r="H181" s="37"/>
      <c r="I181" s="74"/>
      <c r="J181" s="74"/>
    </row>
    <row r="182" spans="1:10" ht="15" customHeight="1" x14ac:dyDescent="0.15">
      <c r="A182" s="50"/>
      <c r="B182" s="202" t="s">
        <v>61</v>
      </c>
      <c r="C182" s="211" t="s">
        <v>355</v>
      </c>
      <c r="D182" s="7" t="s">
        <v>356</v>
      </c>
      <c r="E182" s="17">
        <v>1</v>
      </c>
      <c r="F182" s="9" t="s">
        <v>240</v>
      </c>
      <c r="G182" s="90"/>
      <c r="H182" s="36"/>
      <c r="I182" s="69"/>
      <c r="J182" s="69"/>
    </row>
    <row r="183" spans="1:10" ht="15" customHeight="1" x14ac:dyDescent="0.15">
      <c r="A183" s="50"/>
      <c r="B183" s="202"/>
      <c r="C183" s="213"/>
      <c r="D183" s="12"/>
      <c r="E183" s="18"/>
      <c r="F183" s="14"/>
      <c r="G183" s="35"/>
      <c r="H183" s="37"/>
      <c r="I183" s="74"/>
      <c r="J183" s="74"/>
    </row>
    <row r="184" spans="1:10" ht="15" customHeight="1" x14ac:dyDescent="0.15">
      <c r="A184" s="214">
        <v>25</v>
      </c>
      <c r="B184" s="215"/>
      <c r="C184" s="211" t="s">
        <v>357</v>
      </c>
      <c r="D184" s="7"/>
      <c r="E184" s="17"/>
      <c r="F184" s="9"/>
      <c r="G184" s="30"/>
      <c r="H184" s="36"/>
      <c r="I184" s="69"/>
      <c r="J184" s="34"/>
    </row>
    <row r="185" spans="1:10" ht="15" customHeight="1" x14ac:dyDescent="0.15">
      <c r="A185" s="216"/>
      <c r="B185" s="217"/>
      <c r="C185" s="213"/>
      <c r="D185" s="12"/>
      <c r="E185" s="18"/>
      <c r="F185" s="14"/>
      <c r="G185" s="35"/>
      <c r="H185" s="37"/>
      <c r="I185" s="74"/>
      <c r="J185" s="35"/>
    </row>
    <row r="186" spans="1:10" ht="15" customHeight="1" x14ac:dyDescent="0.15">
      <c r="A186" s="78"/>
      <c r="B186" s="202" t="s">
        <v>60</v>
      </c>
      <c r="C186" s="211" t="s">
        <v>358</v>
      </c>
      <c r="D186" s="7" t="s">
        <v>359</v>
      </c>
      <c r="E186" s="17">
        <v>5</v>
      </c>
      <c r="F186" s="9" t="s">
        <v>360</v>
      </c>
      <c r="G186" s="77"/>
      <c r="H186" s="36"/>
      <c r="I186" s="69"/>
      <c r="J186" s="34"/>
    </row>
    <row r="187" spans="1:10" ht="15" customHeight="1" x14ac:dyDescent="0.15">
      <c r="A187" s="50"/>
      <c r="B187" s="202"/>
      <c r="C187" s="213"/>
      <c r="D187" s="12"/>
      <c r="E187" s="18"/>
      <c r="F187" s="14"/>
      <c r="G187" s="35"/>
      <c r="H187" s="37"/>
      <c r="I187" s="74"/>
      <c r="J187" s="35"/>
    </row>
    <row r="188" spans="1:10" ht="15" customHeight="1" x14ac:dyDescent="0.15">
      <c r="A188" s="50"/>
      <c r="B188" s="202" t="s">
        <v>61</v>
      </c>
      <c r="C188" s="211" t="s">
        <v>361</v>
      </c>
      <c r="D188" s="7" t="s">
        <v>362</v>
      </c>
      <c r="E188" s="17">
        <v>1</v>
      </c>
      <c r="F188" s="9" t="s">
        <v>240</v>
      </c>
      <c r="G188" s="77"/>
      <c r="H188" s="36"/>
      <c r="I188" s="69"/>
      <c r="J188" s="34"/>
    </row>
    <row r="189" spans="1:10" ht="15" customHeight="1" x14ac:dyDescent="0.15">
      <c r="A189" s="50"/>
      <c r="B189" s="202"/>
      <c r="C189" s="213"/>
      <c r="D189" s="12"/>
      <c r="E189" s="18"/>
      <c r="F189" s="14"/>
      <c r="G189" s="35"/>
      <c r="H189" s="37"/>
      <c r="I189" s="74"/>
      <c r="J189" s="35"/>
    </row>
    <row r="190" spans="1:10" ht="15" customHeight="1" x14ac:dyDescent="0.15">
      <c r="A190" s="78"/>
      <c r="B190" s="202" t="s">
        <v>45</v>
      </c>
      <c r="C190" s="211" t="s">
        <v>363</v>
      </c>
      <c r="D190" s="7" t="s">
        <v>364</v>
      </c>
      <c r="E190" s="17">
        <v>1</v>
      </c>
      <c r="F190" s="9" t="s">
        <v>240</v>
      </c>
      <c r="G190" s="30"/>
      <c r="H190" s="36"/>
      <c r="I190" s="69"/>
      <c r="J190" s="34"/>
    </row>
    <row r="191" spans="1:10" ht="15" customHeight="1" x14ac:dyDescent="0.15">
      <c r="A191" s="78"/>
      <c r="B191" s="202"/>
      <c r="C191" s="213"/>
      <c r="D191" s="12"/>
      <c r="E191" s="18"/>
      <c r="F191" s="14"/>
      <c r="G191" s="35"/>
      <c r="H191" s="37"/>
      <c r="I191" s="74"/>
      <c r="J191" s="35"/>
    </row>
    <row r="192" spans="1:10" ht="15" customHeight="1" x14ac:dyDescent="0.15">
      <c r="A192" s="78"/>
      <c r="B192" s="202" t="s">
        <v>46</v>
      </c>
      <c r="C192" s="211" t="s">
        <v>365</v>
      </c>
      <c r="D192" s="7" t="s">
        <v>366</v>
      </c>
      <c r="E192" s="17">
        <v>50</v>
      </c>
      <c r="F192" s="9" t="s">
        <v>268</v>
      </c>
      <c r="G192" s="30"/>
      <c r="H192" s="36"/>
      <c r="I192" s="69"/>
      <c r="J192" s="34"/>
    </row>
    <row r="193" spans="1:10" ht="15" customHeight="1" x14ac:dyDescent="0.15">
      <c r="A193" s="78"/>
      <c r="B193" s="202"/>
      <c r="C193" s="213"/>
      <c r="D193" s="12"/>
      <c r="E193" s="18"/>
      <c r="F193" s="14"/>
      <c r="G193" s="35"/>
      <c r="H193" s="37"/>
      <c r="I193" s="74"/>
      <c r="J193" s="35"/>
    </row>
    <row r="194" spans="1:10" ht="15" customHeight="1" x14ac:dyDescent="0.15">
      <c r="A194" s="78"/>
      <c r="B194" s="202" t="s">
        <v>47</v>
      </c>
      <c r="C194" s="211" t="s">
        <v>367</v>
      </c>
      <c r="D194" s="7" t="s">
        <v>368</v>
      </c>
      <c r="E194" s="17">
        <v>1</v>
      </c>
      <c r="F194" s="9" t="s">
        <v>240</v>
      </c>
      <c r="G194" s="30"/>
      <c r="H194" s="36"/>
      <c r="I194" s="69"/>
      <c r="J194" s="34"/>
    </row>
    <row r="195" spans="1:10" ht="15" customHeight="1" x14ac:dyDescent="0.15">
      <c r="A195" s="78"/>
      <c r="B195" s="202"/>
      <c r="C195" s="213"/>
      <c r="D195" s="12" t="s">
        <v>369</v>
      </c>
      <c r="E195" s="18"/>
      <c r="F195" s="14"/>
      <c r="G195" s="35"/>
      <c r="H195" s="37"/>
      <c r="I195" s="74"/>
      <c r="J195" s="35"/>
    </row>
    <row r="196" spans="1:10" ht="15" customHeight="1" x14ac:dyDescent="0.15">
      <c r="A196" s="78"/>
      <c r="B196" s="202" t="s">
        <v>49</v>
      </c>
      <c r="C196" s="211" t="s">
        <v>370</v>
      </c>
      <c r="D196" s="7" t="s">
        <v>371</v>
      </c>
      <c r="E196" s="17">
        <v>1</v>
      </c>
      <c r="F196" s="9" t="s">
        <v>161</v>
      </c>
      <c r="G196" s="30"/>
      <c r="H196" s="36"/>
      <c r="I196" s="69"/>
      <c r="J196" s="34"/>
    </row>
    <row r="197" spans="1:10" ht="15" customHeight="1" x14ac:dyDescent="0.15">
      <c r="A197" s="78"/>
      <c r="B197" s="202"/>
      <c r="C197" s="213"/>
      <c r="D197" s="12"/>
      <c r="E197" s="18"/>
      <c r="F197" s="14"/>
      <c r="G197" s="35"/>
      <c r="H197" s="37"/>
      <c r="I197" s="74"/>
      <c r="J197" s="35"/>
    </row>
    <row r="198" spans="1:10" ht="15" customHeight="1" x14ac:dyDescent="0.15">
      <c r="A198" s="78"/>
      <c r="B198" s="202" t="s">
        <v>50</v>
      </c>
      <c r="C198" s="211" t="s">
        <v>370</v>
      </c>
      <c r="D198" s="7" t="s">
        <v>372</v>
      </c>
      <c r="E198" s="17">
        <v>2</v>
      </c>
      <c r="F198" s="9" t="s">
        <v>161</v>
      </c>
      <c r="G198" s="30"/>
      <c r="H198" s="36"/>
      <c r="I198" s="69"/>
      <c r="J198" s="34"/>
    </row>
    <row r="199" spans="1:10" ht="15" customHeight="1" x14ac:dyDescent="0.15">
      <c r="A199" s="78"/>
      <c r="B199" s="202"/>
      <c r="C199" s="213"/>
      <c r="D199" s="12"/>
      <c r="E199" s="18"/>
      <c r="F199" s="14"/>
      <c r="G199" s="35"/>
      <c r="H199" s="37"/>
      <c r="I199" s="74"/>
      <c r="J199" s="35"/>
    </row>
    <row r="200" spans="1:10" ht="15" customHeight="1" x14ac:dyDescent="0.15">
      <c r="A200" s="78"/>
      <c r="B200" s="202" t="s">
        <v>51</v>
      </c>
      <c r="C200" s="211" t="s">
        <v>373</v>
      </c>
      <c r="D200" s="7" t="s">
        <v>374</v>
      </c>
      <c r="E200" s="17">
        <v>3</v>
      </c>
      <c r="F200" s="9" t="s">
        <v>375</v>
      </c>
      <c r="G200" s="30"/>
      <c r="H200" s="36"/>
      <c r="I200" s="69"/>
      <c r="J200" s="34"/>
    </row>
    <row r="201" spans="1:10" ht="15" customHeight="1" x14ac:dyDescent="0.15">
      <c r="A201" s="78"/>
      <c r="B201" s="202"/>
      <c r="C201" s="213"/>
      <c r="D201" s="12"/>
      <c r="E201" s="18"/>
      <c r="F201" s="14"/>
      <c r="G201" s="35"/>
      <c r="H201" s="37"/>
      <c r="I201" s="74"/>
      <c r="J201" s="35"/>
    </row>
    <row r="202" spans="1:10" ht="15" customHeight="1" x14ac:dyDescent="0.15">
      <c r="A202" s="78"/>
      <c r="B202" s="202" t="s">
        <v>58</v>
      </c>
      <c r="C202" s="211" t="s">
        <v>376</v>
      </c>
      <c r="D202" s="7" t="s">
        <v>377</v>
      </c>
      <c r="E202" s="17">
        <v>5</v>
      </c>
      <c r="F202" s="9" t="s">
        <v>161</v>
      </c>
      <c r="G202" s="30"/>
      <c r="H202" s="36"/>
      <c r="I202" s="69"/>
      <c r="J202" s="34"/>
    </row>
    <row r="203" spans="1:10" ht="15" customHeight="1" x14ac:dyDescent="0.15">
      <c r="A203" s="78"/>
      <c r="B203" s="202"/>
      <c r="C203" s="213"/>
      <c r="D203" s="12"/>
      <c r="E203" s="18"/>
      <c r="F203" s="14"/>
      <c r="G203" s="35"/>
      <c r="H203" s="37"/>
      <c r="I203" s="74"/>
      <c r="J203" s="35"/>
    </row>
    <row r="204" spans="1:10" ht="15" customHeight="1" x14ac:dyDescent="0.15">
      <c r="A204" s="78"/>
      <c r="B204" s="202" t="s">
        <v>59</v>
      </c>
      <c r="C204" s="211" t="s">
        <v>378</v>
      </c>
      <c r="D204" s="7" t="s">
        <v>379</v>
      </c>
      <c r="E204" s="17">
        <v>4</v>
      </c>
      <c r="F204" s="9" t="s">
        <v>161</v>
      </c>
      <c r="G204" s="30"/>
      <c r="H204" s="36"/>
      <c r="I204" s="69"/>
      <c r="J204" s="34"/>
    </row>
    <row r="205" spans="1:10" ht="15" customHeight="1" x14ac:dyDescent="0.15">
      <c r="A205" s="50"/>
      <c r="B205" s="202"/>
      <c r="C205" s="213"/>
      <c r="D205" s="12" t="s">
        <v>380</v>
      </c>
      <c r="E205" s="18"/>
      <c r="F205" s="14"/>
      <c r="G205" s="35"/>
      <c r="H205" s="37"/>
      <c r="I205" s="74"/>
      <c r="J205" s="35"/>
    </row>
    <row r="206" spans="1:10" ht="15" customHeight="1" x14ac:dyDescent="0.15">
      <c r="A206" s="78"/>
      <c r="B206" s="202" t="s">
        <v>79</v>
      </c>
      <c r="C206" s="211" t="s">
        <v>381</v>
      </c>
      <c r="D206" s="7" t="s">
        <v>382</v>
      </c>
      <c r="E206" s="17">
        <v>1</v>
      </c>
      <c r="F206" s="9" t="s">
        <v>161</v>
      </c>
      <c r="G206" s="30"/>
      <c r="H206" s="36"/>
      <c r="I206" s="69"/>
      <c r="J206" s="34"/>
    </row>
    <row r="207" spans="1:10" ht="15" customHeight="1" x14ac:dyDescent="0.15">
      <c r="A207" s="78"/>
      <c r="B207" s="202"/>
      <c r="C207" s="213"/>
      <c r="D207" s="12" t="s">
        <v>383</v>
      </c>
      <c r="E207" s="18"/>
      <c r="F207" s="14"/>
      <c r="G207" s="35"/>
      <c r="H207" s="37"/>
      <c r="I207" s="74"/>
      <c r="J207" s="35"/>
    </row>
    <row r="208" spans="1:10" ht="15" customHeight="1" x14ac:dyDescent="0.15">
      <c r="A208" s="78"/>
      <c r="B208" s="202" t="s">
        <v>80</v>
      </c>
      <c r="C208" s="211" t="s">
        <v>381</v>
      </c>
      <c r="D208" s="7" t="s">
        <v>384</v>
      </c>
      <c r="E208" s="17">
        <v>34</v>
      </c>
      <c r="F208" s="9" t="s">
        <v>161</v>
      </c>
      <c r="G208" s="30"/>
      <c r="H208" s="36"/>
      <c r="I208" s="69"/>
      <c r="J208" s="34"/>
    </row>
    <row r="209" spans="1:10" ht="15" customHeight="1" x14ac:dyDescent="0.15">
      <c r="A209" s="78"/>
      <c r="B209" s="202"/>
      <c r="C209" s="213"/>
      <c r="D209" s="12"/>
      <c r="E209" s="18"/>
      <c r="F209" s="14"/>
      <c r="G209" s="35"/>
      <c r="H209" s="37"/>
      <c r="I209" s="74"/>
      <c r="J209" s="35"/>
    </row>
    <row r="210" spans="1:10" ht="15" customHeight="1" x14ac:dyDescent="0.15">
      <c r="A210" s="63"/>
      <c r="B210" s="64"/>
      <c r="C210" s="65"/>
      <c r="D210" s="66"/>
      <c r="E210" s="67"/>
      <c r="F210" s="68"/>
      <c r="G210" s="77"/>
      <c r="H210" s="36"/>
      <c r="I210" s="69"/>
      <c r="J210" s="34"/>
    </row>
    <row r="211" spans="1:10" ht="15" customHeight="1" x14ac:dyDescent="0.15">
      <c r="A211" s="75"/>
      <c r="B211" s="76"/>
      <c r="C211" s="70"/>
      <c r="D211" s="71"/>
      <c r="E211" s="72"/>
      <c r="F211" s="73"/>
      <c r="G211" s="35"/>
      <c r="H211" s="37"/>
      <c r="I211" s="74"/>
      <c r="J211" s="35"/>
    </row>
    <row r="212" spans="1:10" ht="15" customHeight="1" x14ac:dyDescent="0.15">
      <c r="A212" s="63"/>
      <c r="B212" s="64"/>
      <c r="C212" s="65"/>
      <c r="D212" s="66"/>
      <c r="E212" s="67"/>
      <c r="F212" s="68"/>
      <c r="G212" s="30"/>
      <c r="H212" s="36"/>
      <c r="I212" s="69"/>
      <c r="J212" s="34"/>
    </row>
    <row r="213" spans="1:10" ht="15" customHeight="1" x14ac:dyDescent="0.15">
      <c r="A213" s="75"/>
      <c r="B213" s="76"/>
      <c r="C213" s="70"/>
      <c r="D213" s="71"/>
      <c r="E213" s="72"/>
      <c r="F213" s="73"/>
      <c r="G213" s="35"/>
      <c r="H213" s="37"/>
      <c r="I213" s="74"/>
      <c r="J213" s="35"/>
    </row>
    <row r="214" spans="1:10" s="2" customFormat="1" ht="13.5" customHeight="1" x14ac:dyDescent="0.15">
      <c r="A214" s="1"/>
      <c r="B214" s="1"/>
      <c r="C214" s="1"/>
      <c r="D214" s="1"/>
      <c r="E214" s="3"/>
      <c r="F214" s="1"/>
      <c r="G214" s="31"/>
      <c r="H214" s="31"/>
      <c r="I214" s="31"/>
      <c r="J214" s="31"/>
    </row>
    <row r="215" spans="1:10" s="2" customFormat="1" ht="13.5" customHeight="1" x14ac:dyDescent="0.15">
      <c r="A215" s="1"/>
      <c r="B215" s="1"/>
      <c r="C215" s="1"/>
      <c r="D215" s="1"/>
      <c r="E215" s="3"/>
      <c r="F215" s="1"/>
      <c r="G215" s="31"/>
      <c r="H215" s="31"/>
      <c r="I215" s="31"/>
      <c r="J215" s="31"/>
    </row>
    <row r="216" spans="1:10" s="2" customFormat="1" ht="13.5" customHeight="1" x14ac:dyDescent="0.15">
      <c r="A216" s="1"/>
      <c r="B216" s="1"/>
      <c r="C216" s="1"/>
      <c r="D216" s="1"/>
      <c r="E216" s="3"/>
      <c r="F216" s="1"/>
      <c r="G216" s="31"/>
      <c r="H216" s="31"/>
      <c r="I216" s="31"/>
      <c r="J216" s="31"/>
    </row>
    <row r="217" spans="1:10" s="2" customFormat="1" ht="13.5" customHeight="1" x14ac:dyDescent="0.15">
      <c r="A217" s="1"/>
      <c r="B217" s="1"/>
      <c r="C217" s="1"/>
      <c r="D217" s="1"/>
      <c r="E217" s="3"/>
      <c r="F217" s="1"/>
      <c r="G217" s="31"/>
      <c r="H217" s="31"/>
      <c r="I217" s="31"/>
      <c r="J217" s="31"/>
    </row>
    <row r="218" spans="1:10" s="2" customFormat="1" ht="13.5" customHeight="1" x14ac:dyDescent="0.15">
      <c r="A218" s="1"/>
      <c r="B218" s="1"/>
      <c r="C218" s="1"/>
      <c r="D218" s="1"/>
      <c r="E218" s="3"/>
      <c r="F218" s="1"/>
      <c r="G218" s="31"/>
      <c r="H218" s="31"/>
      <c r="I218" s="31"/>
      <c r="J218" s="31"/>
    </row>
    <row r="219" spans="1:10" s="2" customFormat="1" ht="13.5" customHeight="1" x14ac:dyDescent="0.15">
      <c r="A219" s="1"/>
      <c r="B219" s="1"/>
      <c r="C219" s="1"/>
      <c r="D219" s="1"/>
      <c r="E219" s="3"/>
      <c r="F219" s="1"/>
      <c r="G219" s="31"/>
      <c r="H219" s="31"/>
      <c r="I219" s="31"/>
      <c r="J219" s="31"/>
    </row>
  </sheetData>
  <mergeCells count="227">
    <mergeCell ref="B208:B209"/>
    <mergeCell ref="B48:B49"/>
    <mergeCell ref="C48:C49"/>
    <mergeCell ref="B50:B51"/>
    <mergeCell ref="C50:C51"/>
    <mergeCell ref="B44:B45"/>
    <mergeCell ref="C44:C45"/>
    <mergeCell ref="B158:B159"/>
    <mergeCell ref="C158:C159"/>
    <mergeCell ref="B160:B161"/>
    <mergeCell ref="C160:C161"/>
    <mergeCell ref="A116:B117"/>
    <mergeCell ref="C118:C119"/>
    <mergeCell ref="C120:C121"/>
    <mergeCell ref="B130:B131"/>
    <mergeCell ref="B124:B125"/>
    <mergeCell ref="A126:B127"/>
    <mergeCell ref="B122:B123"/>
    <mergeCell ref="B136:B137"/>
    <mergeCell ref="B206:B207"/>
    <mergeCell ref="C140:C141"/>
    <mergeCell ref="C152:C153"/>
    <mergeCell ref="C156:C157"/>
    <mergeCell ref="A156:B157"/>
    <mergeCell ref="A184:B185"/>
    <mergeCell ref="B186:B187"/>
    <mergeCell ref="B188:B189"/>
    <mergeCell ref="B190:B191"/>
    <mergeCell ref="B192:B193"/>
    <mergeCell ref="B194:B195"/>
    <mergeCell ref="B204:B205"/>
    <mergeCell ref="B120:B121"/>
    <mergeCell ref="A118:B119"/>
    <mergeCell ref="B128:B129"/>
    <mergeCell ref="B196:B197"/>
    <mergeCell ref="B198:B199"/>
    <mergeCell ref="B138:B139"/>
    <mergeCell ref="B140:B141"/>
    <mergeCell ref="B142:B143"/>
    <mergeCell ref="B144:B145"/>
    <mergeCell ref="B146:B147"/>
    <mergeCell ref="B170:B171"/>
    <mergeCell ref="B180:B181"/>
    <mergeCell ref="C112:C113"/>
    <mergeCell ref="B110:B111"/>
    <mergeCell ref="C110:C111"/>
    <mergeCell ref="B112:B113"/>
    <mergeCell ref="A114:B115"/>
    <mergeCell ref="C184:C185"/>
    <mergeCell ref="C186:C187"/>
    <mergeCell ref="C188:C189"/>
    <mergeCell ref="C92:C93"/>
    <mergeCell ref="C104:C105"/>
    <mergeCell ref="C114:C115"/>
    <mergeCell ref="A104:B105"/>
    <mergeCell ref="A106:B107"/>
    <mergeCell ref="B108:B109"/>
    <mergeCell ref="C102:C103"/>
    <mergeCell ref="C94:C95"/>
    <mergeCell ref="C96:C97"/>
    <mergeCell ref="B98:B99"/>
    <mergeCell ref="B94:B95"/>
    <mergeCell ref="C108:C109"/>
    <mergeCell ref="B100:B101"/>
    <mergeCell ref="B102:B103"/>
    <mergeCell ref="C122:C123"/>
    <mergeCell ref="C124:C125"/>
    <mergeCell ref="C12:C13"/>
    <mergeCell ref="C14:C15"/>
    <mergeCell ref="B12:B15"/>
    <mergeCell ref="C10:C11"/>
    <mergeCell ref="C16:C17"/>
    <mergeCell ref="A166:B167"/>
    <mergeCell ref="B202:B203"/>
    <mergeCell ref="B10:B11"/>
    <mergeCell ref="B40:B41"/>
    <mergeCell ref="B52:B53"/>
    <mergeCell ref="B74:B75"/>
    <mergeCell ref="A76:B77"/>
    <mergeCell ref="B84:B85"/>
    <mergeCell ref="B38:B39"/>
    <mergeCell ref="A92:B93"/>
    <mergeCell ref="B96:B97"/>
    <mergeCell ref="B200:B201"/>
    <mergeCell ref="B150:B151"/>
    <mergeCell ref="A148:B149"/>
    <mergeCell ref="A132:B133"/>
    <mergeCell ref="B134:B135"/>
    <mergeCell ref="B16:B17"/>
    <mergeCell ref="C98:C99"/>
    <mergeCell ref="C100:C101"/>
    <mergeCell ref="A1:J2"/>
    <mergeCell ref="D3:D4"/>
    <mergeCell ref="E3:G4"/>
    <mergeCell ref="A6:B7"/>
    <mergeCell ref="C6:C7"/>
    <mergeCell ref="I6:I7"/>
    <mergeCell ref="J6:J7"/>
    <mergeCell ref="A8:B9"/>
    <mergeCell ref="C8:C9"/>
    <mergeCell ref="G6:G7"/>
    <mergeCell ref="H6:H7"/>
    <mergeCell ref="D6:D7"/>
    <mergeCell ref="E6:E7"/>
    <mergeCell ref="F6:F7"/>
    <mergeCell ref="C20:C21"/>
    <mergeCell ref="C18:C19"/>
    <mergeCell ref="B18:B19"/>
    <mergeCell ref="B20:B21"/>
    <mergeCell ref="B24:B25"/>
    <mergeCell ref="B36:B37"/>
    <mergeCell ref="C36:C37"/>
    <mergeCell ref="C38:C39"/>
    <mergeCell ref="C40:C41"/>
    <mergeCell ref="B32:B33"/>
    <mergeCell ref="C32:C33"/>
    <mergeCell ref="B34:B35"/>
    <mergeCell ref="C34:C35"/>
    <mergeCell ref="B30:B31"/>
    <mergeCell ref="C30:C31"/>
    <mergeCell ref="C24:C25"/>
    <mergeCell ref="B26:B27"/>
    <mergeCell ref="C26:C27"/>
    <mergeCell ref="B28:B29"/>
    <mergeCell ref="C28:C29"/>
    <mergeCell ref="B22:B23"/>
    <mergeCell ref="C22:C23"/>
    <mergeCell ref="B80:B81"/>
    <mergeCell ref="C80:C81"/>
    <mergeCell ref="B86:B87"/>
    <mergeCell ref="A90:B91"/>
    <mergeCell ref="C58:C59"/>
    <mergeCell ref="C54:C55"/>
    <mergeCell ref="B42:B43"/>
    <mergeCell ref="C42:C43"/>
    <mergeCell ref="B46:B47"/>
    <mergeCell ref="C46:C47"/>
    <mergeCell ref="C52:C53"/>
    <mergeCell ref="C56:C57"/>
    <mergeCell ref="A56:B57"/>
    <mergeCell ref="A54:B55"/>
    <mergeCell ref="B58:B59"/>
    <mergeCell ref="C82:C83"/>
    <mergeCell ref="C84:C85"/>
    <mergeCell ref="C86:C87"/>
    <mergeCell ref="B82:B83"/>
    <mergeCell ref="B88:B89"/>
    <mergeCell ref="C88:C89"/>
    <mergeCell ref="C90:C91"/>
    <mergeCell ref="C60:C61"/>
    <mergeCell ref="C74:C75"/>
    <mergeCell ref="B78:B79"/>
    <mergeCell ref="C78:C79"/>
    <mergeCell ref="B66:B67"/>
    <mergeCell ref="C66:C67"/>
    <mergeCell ref="C70:C71"/>
    <mergeCell ref="B60:B61"/>
    <mergeCell ref="C76:C77"/>
    <mergeCell ref="A70:B71"/>
    <mergeCell ref="C62:C63"/>
    <mergeCell ref="C72:C73"/>
    <mergeCell ref="C68:C69"/>
    <mergeCell ref="B62:B63"/>
    <mergeCell ref="A68:B69"/>
    <mergeCell ref="B72:B73"/>
    <mergeCell ref="B64:B65"/>
    <mergeCell ref="C64:C65"/>
    <mergeCell ref="C126:C127"/>
    <mergeCell ref="C106:C107"/>
    <mergeCell ref="C208:C209"/>
    <mergeCell ref="C204:C205"/>
    <mergeCell ref="C116:C117"/>
    <mergeCell ref="C132:C133"/>
    <mergeCell ref="C136:C137"/>
    <mergeCell ref="C134:C135"/>
    <mergeCell ref="C190:C191"/>
    <mergeCell ref="C206:C207"/>
    <mergeCell ref="C192:C193"/>
    <mergeCell ref="C130:C131"/>
    <mergeCell ref="C202:C203"/>
    <mergeCell ref="C194:C195"/>
    <mergeCell ref="C200:C201"/>
    <mergeCell ref="C150:C151"/>
    <mergeCell ref="C148:C149"/>
    <mergeCell ref="C166:C167"/>
    <mergeCell ref="C196:C197"/>
    <mergeCell ref="C198:C199"/>
    <mergeCell ref="C138:C139"/>
    <mergeCell ref="C128:C129"/>
    <mergeCell ref="C142:C143"/>
    <mergeCell ref="C144:C145"/>
    <mergeCell ref="C146:C147"/>
    <mergeCell ref="A152:B153"/>
    <mergeCell ref="A154:B155"/>
    <mergeCell ref="C154:C155"/>
    <mergeCell ref="A162:B163"/>
    <mergeCell ref="C162:C163"/>
    <mergeCell ref="B164:B165"/>
    <mergeCell ref="C164:C165"/>
    <mergeCell ref="A168:B169"/>
    <mergeCell ref="C168:C169"/>
    <mergeCell ref="C180:C181"/>
    <mergeCell ref="B182:B183"/>
    <mergeCell ref="C182:C183"/>
    <mergeCell ref="C170:C171"/>
    <mergeCell ref="B172:B173"/>
    <mergeCell ref="C172:C173"/>
    <mergeCell ref="A174:B175"/>
    <mergeCell ref="C174:C175"/>
    <mergeCell ref="B176:B177"/>
    <mergeCell ref="C176:C177"/>
    <mergeCell ref="A178:B179"/>
    <mergeCell ref="C178:C179"/>
    <mergeCell ref="D12:D13"/>
    <mergeCell ref="D172:D173"/>
    <mergeCell ref="D158:D159"/>
    <mergeCell ref="D160:D161"/>
    <mergeCell ref="D78:D79"/>
    <mergeCell ref="D180:D181"/>
    <mergeCell ref="D148:D149"/>
    <mergeCell ref="D118:D119"/>
    <mergeCell ref="D104:D105"/>
    <mergeCell ref="D94:D95"/>
    <mergeCell ref="D46:D47"/>
    <mergeCell ref="D42:D43"/>
    <mergeCell ref="D34:D35"/>
    <mergeCell ref="D36:D37"/>
  </mergeCells>
  <phoneticPr fontId="29"/>
  <printOptions horizontalCentered="1"/>
  <pageMargins left="0.78740157480314965" right="0.78740157480314965" top="1.1811023622047245" bottom="0.59055118110236227" header="0.51181102362204722" footer="0.39370078740157483"/>
  <pageSetup paperSize="9" fitToWidth="0" fitToHeight="0" orientation="landscape" blackAndWhite="1" r:id="rId1"/>
  <headerFooter alignWithMargins="0">
    <oddFooter>&amp;C&amp;P/&amp;N</oddFooter>
  </headerFooter>
  <rowBreaks count="6" manualBreakCount="6">
    <brk id="33" max="9" man="1"/>
    <brk id="63" max="9" man="1"/>
    <brk id="93" max="9" man="1"/>
    <brk id="123" max="9" man="1"/>
    <brk id="153" max="9" man="1"/>
    <brk id="18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39DB2-5EDE-4BD0-9BDD-03C8529D7C95}">
  <sheetPr>
    <tabColor indexed="47"/>
  </sheetPr>
  <dimension ref="A1:J133"/>
  <sheetViews>
    <sheetView showZeros="0" view="pageBreakPreview" zoomScaleNormal="100" zoomScaleSheetLayoutView="100" workbookViewId="0">
      <selection activeCell="J115" sqref="J115"/>
    </sheetView>
  </sheetViews>
  <sheetFormatPr defaultColWidth="9" defaultRowHeight="13.5" customHeight="1" x14ac:dyDescent="0.15"/>
  <cols>
    <col min="1" max="2" width="2.75" style="1" customWidth="1"/>
    <col min="3" max="3" width="20.625" style="1" customWidth="1"/>
    <col min="4" max="4" width="30.625" style="1" customWidth="1"/>
    <col min="5" max="5" width="9" style="3" customWidth="1"/>
    <col min="6" max="6" width="6.625" style="1" customWidth="1"/>
    <col min="7" max="8" width="15.625" style="1" customWidth="1"/>
    <col min="9" max="9" width="8.625" style="1" customWidth="1"/>
    <col min="10" max="10" width="15.625" style="1" customWidth="1"/>
    <col min="11" max="16384" width="9" style="1"/>
  </cols>
  <sheetData>
    <row r="1" spans="1:10" ht="12" customHeight="1" x14ac:dyDescent="0.15">
      <c r="A1" s="193" t="s">
        <v>112</v>
      </c>
      <c r="B1" s="194"/>
      <c r="C1" s="194"/>
      <c r="D1" s="194"/>
      <c r="E1" s="194"/>
      <c r="F1" s="194"/>
      <c r="G1" s="194"/>
      <c r="H1" s="194"/>
      <c r="I1" s="194"/>
      <c r="J1" s="195"/>
    </row>
    <row r="2" spans="1:10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7"/>
      <c r="J2" s="198"/>
    </row>
    <row r="3" spans="1:10" ht="15" customHeight="1" x14ac:dyDescent="0.15">
      <c r="A3" s="50"/>
      <c r="C3" s="1" t="s">
        <v>4</v>
      </c>
      <c r="D3" s="199" t="s">
        <v>37</v>
      </c>
      <c r="E3" s="200">
        <f>SUM(H8:H123)</f>
        <v>0</v>
      </c>
      <c r="F3" s="200"/>
      <c r="G3" s="200"/>
      <c r="J3" s="51"/>
    </row>
    <row r="4" spans="1:10" ht="15" customHeight="1" x14ac:dyDescent="0.15">
      <c r="A4" s="50"/>
      <c r="C4" s="1" t="s">
        <v>0</v>
      </c>
      <c r="D4" s="199"/>
      <c r="E4" s="200"/>
      <c r="F4" s="200"/>
      <c r="G4" s="200"/>
      <c r="J4" s="51"/>
    </row>
    <row r="5" spans="1:10" ht="15" customHeight="1" x14ac:dyDescent="0.15">
      <c r="A5" s="50"/>
      <c r="C5" s="1" t="s">
        <v>570</v>
      </c>
      <c r="D5" s="5"/>
      <c r="E5" s="62"/>
      <c r="F5" s="62"/>
      <c r="G5" s="62"/>
      <c r="J5" s="51"/>
    </row>
    <row r="6" spans="1:10" ht="15" customHeight="1" x14ac:dyDescent="0.15">
      <c r="A6" s="225" t="s">
        <v>14</v>
      </c>
      <c r="B6" s="226"/>
      <c r="C6" s="201" t="s">
        <v>31</v>
      </c>
      <c r="D6" s="201" t="s">
        <v>32</v>
      </c>
      <c r="E6" s="232" t="s">
        <v>29</v>
      </c>
      <c r="F6" s="201" t="s">
        <v>30</v>
      </c>
      <c r="G6" s="231" t="s">
        <v>33</v>
      </c>
      <c r="H6" s="231" t="s">
        <v>34</v>
      </c>
      <c r="I6" s="229"/>
      <c r="J6" s="231" t="s">
        <v>35</v>
      </c>
    </row>
    <row r="7" spans="1:10" s="4" customFormat="1" ht="15" customHeight="1" x14ac:dyDescent="0.15">
      <c r="A7" s="227"/>
      <c r="B7" s="228"/>
      <c r="C7" s="201"/>
      <c r="D7" s="201"/>
      <c r="E7" s="232"/>
      <c r="F7" s="201"/>
      <c r="G7" s="231"/>
      <c r="H7" s="231"/>
      <c r="I7" s="230"/>
      <c r="J7" s="231"/>
    </row>
    <row r="8" spans="1:10" ht="15" customHeight="1" x14ac:dyDescent="0.15">
      <c r="A8" s="214">
        <v>1</v>
      </c>
      <c r="B8" s="215"/>
      <c r="C8" s="211" t="s">
        <v>385</v>
      </c>
      <c r="D8" s="7" t="s">
        <v>386</v>
      </c>
      <c r="E8" s="17">
        <v>1</v>
      </c>
      <c r="F8" s="9" t="s">
        <v>36</v>
      </c>
      <c r="G8" s="30"/>
      <c r="H8" s="36"/>
      <c r="I8" s="69"/>
      <c r="J8" s="69"/>
    </row>
    <row r="9" spans="1:10" ht="15" customHeight="1" x14ac:dyDescent="0.15">
      <c r="A9" s="216"/>
      <c r="B9" s="221"/>
      <c r="C9" s="219"/>
      <c r="D9" s="81"/>
      <c r="E9" s="147"/>
      <c r="F9" s="148"/>
      <c r="G9" s="35"/>
      <c r="H9" s="37"/>
      <c r="I9" s="74"/>
      <c r="J9" s="74"/>
    </row>
    <row r="10" spans="1:10" ht="15" customHeight="1" x14ac:dyDescent="0.15">
      <c r="A10" s="214">
        <v>2</v>
      </c>
      <c r="B10" s="215"/>
      <c r="C10" s="211" t="s">
        <v>387</v>
      </c>
      <c r="D10" s="7"/>
      <c r="E10" s="17">
        <v>1</v>
      </c>
      <c r="F10" s="9" t="s">
        <v>36</v>
      </c>
      <c r="G10" s="30"/>
      <c r="H10" s="36"/>
      <c r="I10" s="69"/>
      <c r="J10" s="69"/>
    </row>
    <row r="11" spans="1:10" ht="15" customHeight="1" x14ac:dyDescent="0.15">
      <c r="A11" s="220"/>
      <c r="B11" s="217"/>
      <c r="C11" s="213"/>
      <c r="D11" s="12"/>
      <c r="E11" s="18"/>
      <c r="F11" s="14"/>
      <c r="G11" s="35"/>
      <c r="H11" s="37"/>
      <c r="I11" s="74"/>
      <c r="J11" s="74"/>
    </row>
    <row r="12" spans="1:10" ht="15" customHeight="1" x14ac:dyDescent="0.15">
      <c r="A12" s="214">
        <v>3</v>
      </c>
      <c r="B12" s="215"/>
      <c r="C12" s="219" t="s">
        <v>388</v>
      </c>
      <c r="D12" s="81" t="s">
        <v>389</v>
      </c>
      <c r="E12" s="84">
        <v>2</v>
      </c>
      <c r="F12" s="85" t="s">
        <v>36</v>
      </c>
      <c r="G12" s="30"/>
      <c r="H12" s="36"/>
      <c r="I12" s="69"/>
      <c r="J12" s="69"/>
    </row>
    <row r="13" spans="1:10" ht="15" customHeight="1" x14ac:dyDescent="0.15">
      <c r="A13" s="220"/>
      <c r="B13" s="217"/>
      <c r="C13" s="219"/>
      <c r="D13" s="12"/>
      <c r="E13" s="18"/>
      <c r="F13" s="14"/>
      <c r="G13" s="35"/>
      <c r="H13" s="37"/>
      <c r="I13" s="74"/>
      <c r="J13" s="74"/>
    </row>
    <row r="14" spans="1:10" ht="15" customHeight="1" x14ac:dyDescent="0.15">
      <c r="A14" s="214">
        <v>4</v>
      </c>
      <c r="B14" s="215"/>
      <c r="C14" s="211" t="s">
        <v>390</v>
      </c>
      <c r="D14" s="7"/>
      <c r="E14" s="17"/>
      <c r="F14" s="9"/>
      <c r="G14" s="30"/>
      <c r="H14" s="36"/>
      <c r="I14" s="69"/>
      <c r="J14" s="69"/>
    </row>
    <row r="15" spans="1:10" ht="15" customHeight="1" x14ac:dyDescent="0.15">
      <c r="A15" s="220"/>
      <c r="B15" s="217"/>
      <c r="C15" s="213"/>
      <c r="D15" s="12"/>
      <c r="E15" s="18"/>
      <c r="F15" s="14"/>
      <c r="G15" s="35"/>
      <c r="H15" s="37"/>
      <c r="I15" s="74"/>
      <c r="J15" s="74"/>
    </row>
    <row r="16" spans="1:10" ht="15" customHeight="1" x14ac:dyDescent="0.15">
      <c r="A16" s="50"/>
      <c r="B16" s="218" t="s">
        <v>60</v>
      </c>
      <c r="C16" s="224" t="s">
        <v>391</v>
      </c>
      <c r="D16" s="7" t="s">
        <v>392</v>
      </c>
      <c r="E16" s="17">
        <v>1</v>
      </c>
      <c r="F16" s="9" t="s">
        <v>36</v>
      </c>
      <c r="G16" s="105"/>
      <c r="H16" s="36"/>
      <c r="I16" s="69"/>
      <c r="J16" s="69"/>
    </row>
    <row r="17" spans="1:10" ht="15" customHeight="1" x14ac:dyDescent="0.15">
      <c r="A17" s="50"/>
      <c r="B17" s="223"/>
      <c r="C17" s="212"/>
      <c r="D17" s="12" t="s">
        <v>393</v>
      </c>
      <c r="E17" s="18"/>
      <c r="F17" s="14"/>
      <c r="G17" s="35"/>
      <c r="H17" s="37"/>
      <c r="I17" s="74"/>
      <c r="J17" s="74"/>
    </row>
    <row r="18" spans="1:10" ht="15" customHeight="1" x14ac:dyDescent="0.15">
      <c r="A18" s="78"/>
      <c r="B18" s="218" t="s">
        <v>48</v>
      </c>
      <c r="C18" s="224" t="s">
        <v>391</v>
      </c>
      <c r="D18" s="7" t="s">
        <v>394</v>
      </c>
      <c r="E18" s="17">
        <v>1</v>
      </c>
      <c r="F18" s="9" t="s">
        <v>36</v>
      </c>
      <c r="G18" s="30"/>
      <c r="H18" s="36"/>
      <c r="I18" s="69"/>
      <c r="J18" s="69"/>
    </row>
    <row r="19" spans="1:10" ht="15" customHeight="1" x14ac:dyDescent="0.15">
      <c r="A19" s="78"/>
      <c r="B19" s="223"/>
      <c r="C19" s="213"/>
      <c r="D19" s="12" t="s">
        <v>395</v>
      </c>
      <c r="E19" s="18"/>
      <c r="F19" s="14"/>
      <c r="G19" s="35"/>
      <c r="H19" s="37"/>
      <c r="I19" s="74"/>
      <c r="J19" s="74"/>
    </row>
    <row r="20" spans="1:10" ht="15" customHeight="1" x14ac:dyDescent="0.15">
      <c r="A20" s="50"/>
      <c r="B20" s="218" t="s">
        <v>45</v>
      </c>
      <c r="C20" s="211" t="s">
        <v>396</v>
      </c>
      <c r="D20" s="7" t="s">
        <v>463</v>
      </c>
      <c r="E20" s="17">
        <v>1</v>
      </c>
      <c r="F20" s="9" t="s">
        <v>36</v>
      </c>
      <c r="G20" s="30"/>
      <c r="H20" s="36"/>
      <c r="I20" s="69"/>
      <c r="J20" s="69"/>
    </row>
    <row r="21" spans="1:10" ht="15" customHeight="1" x14ac:dyDescent="0.15">
      <c r="A21" s="50"/>
      <c r="B21" s="223"/>
      <c r="C21" s="219"/>
      <c r="D21" s="81"/>
      <c r="E21" s="147"/>
      <c r="F21" s="148"/>
      <c r="G21" s="38"/>
      <c r="H21" s="149"/>
      <c r="I21" s="150"/>
      <c r="J21" s="150"/>
    </row>
    <row r="22" spans="1:10" ht="15" customHeight="1" x14ac:dyDescent="0.15">
      <c r="A22" s="214">
        <v>5</v>
      </c>
      <c r="B22" s="215" t="s">
        <v>57</v>
      </c>
      <c r="C22" s="211" t="s">
        <v>397</v>
      </c>
      <c r="D22" s="7"/>
      <c r="E22" s="17"/>
      <c r="F22" s="9"/>
      <c r="G22" s="30"/>
      <c r="H22" s="36"/>
      <c r="I22" s="69"/>
      <c r="J22" s="69"/>
    </row>
    <row r="23" spans="1:10" ht="15" customHeight="1" x14ac:dyDescent="0.15">
      <c r="A23" s="216"/>
      <c r="B23" s="221"/>
      <c r="C23" s="213"/>
      <c r="D23" s="12"/>
      <c r="E23" s="18"/>
      <c r="F23" s="14"/>
      <c r="G23" s="35"/>
      <c r="H23" s="37"/>
      <c r="I23" s="74"/>
      <c r="J23" s="74"/>
    </row>
    <row r="24" spans="1:10" ht="15" customHeight="1" x14ac:dyDescent="0.15">
      <c r="A24" s="50"/>
      <c r="B24" s="218" t="s">
        <v>60</v>
      </c>
      <c r="C24" s="224" t="s">
        <v>398</v>
      </c>
      <c r="D24" s="7" t="s">
        <v>399</v>
      </c>
      <c r="E24" s="17">
        <v>2</v>
      </c>
      <c r="F24" s="9" t="s">
        <v>36</v>
      </c>
      <c r="G24" s="30"/>
      <c r="H24" s="36"/>
      <c r="I24" s="69"/>
      <c r="J24" s="69"/>
    </row>
    <row r="25" spans="1:10" ht="15" customHeight="1" x14ac:dyDescent="0.15">
      <c r="A25" s="50"/>
      <c r="B25" s="222"/>
      <c r="C25" s="212"/>
      <c r="D25" s="12"/>
      <c r="E25" s="18"/>
      <c r="F25" s="14"/>
      <c r="G25" s="35"/>
      <c r="H25" s="37"/>
      <c r="I25" s="74"/>
      <c r="J25" s="74"/>
    </row>
    <row r="26" spans="1:10" ht="15" customHeight="1" x14ac:dyDescent="0.15">
      <c r="A26" s="50"/>
      <c r="B26" s="218" t="s">
        <v>99</v>
      </c>
      <c r="C26" s="224" t="s">
        <v>398</v>
      </c>
      <c r="D26" s="7" t="s">
        <v>400</v>
      </c>
      <c r="E26" s="17">
        <v>2</v>
      </c>
      <c r="F26" s="9" t="s">
        <v>36</v>
      </c>
      <c r="G26" s="30"/>
      <c r="H26" s="36"/>
      <c r="I26" s="69"/>
      <c r="J26" s="69"/>
    </row>
    <row r="27" spans="1:10" ht="15" customHeight="1" x14ac:dyDescent="0.15">
      <c r="A27" s="50"/>
      <c r="B27" s="222"/>
      <c r="C27" s="213"/>
      <c r="D27" s="12"/>
      <c r="E27" s="18"/>
      <c r="F27" s="14"/>
      <c r="G27" s="35"/>
      <c r="H27" s="37"/>
      <c r="I27" s="74"/>
      <c r="J27" s="74"/>
    </row>
    <row r="28" spans="1:10" ht="15" customHeight="1" x14ac:dyDescent="0.15">
      <c r="A28" s="214">
        <v>6</v>
      </c>
      <c r="B28" s="215" t="s">
        <v>62</v>
      </c>
      <c r="C28" s="211" t="s">
        <v>401</v>
      </c>
      <c r="D28" s="7"/>
      <c r="E28" s="83"/>
      <c r="F28" s="9"/>
      <c r="G28" s="30"/>
      <c r="H28" s="36"/>
      <c r="I28" s="69"/>
      <c r="J28" s="69"/>
    </row>
    <row r="29" spans="1:10" ht="15" customHeight="1" x14ac:dyDescent="0.15">
      <c r="A29" s="216"/>
      <c r="B29" s="221"/>
      <c r="C29" s="212"/>
      <c r="D29" s="12"/>
      <c r="E29" s="18"/>
      <c r="F29" s="14"/>
      <c r="G29" s="35"/>
      <c r="H29" s="37"/>
      <c r="I29" s="74"/>
      <c r="J29" s="74"/>
    </row>
    <row r="30" spans="1:10" ht="15" customHeight="1" x14ac:dyDescent="0.15">
      <c r="A30" s="50"/>
      <c r="B30" s="218" t="s">
        <v>60</v>
      </c>
      <c r="C30" s="224" t="s">
        <v>402</v>
      </c>
      <c r="D30" s="7" t="s">
        <v>403</v>
      </c>
      <c r="E30" s="17">
        <v>8</v>
      </c>
      <c r="F30" s="9" t="s">
        <v>233</v>
      </c>
      <c r="G30" s="30"/>
      <c r="H30" s="36"/>
      <c r="I30" s="69"/>
      <c r="J30" s="69"/>
    </row>
    <row r="31" spans="1:10" ht="15" customHeight="1" x14ac:dyDescent="0.15">
      <c r="A31" s="50"/>
      <c r="B31" s="222"/>
      <c r="C31" s="212"/>
      <c r="D31" s="12"/>
      <c r="E31" s="18"/>
      <c r="F31" s="14"/>
      <c r="G31" s="35"/>
      <c r="H31" s="37"/>
      <c r="I31" s="74"/>
      <c r="J31" s="74"/>
    </row>
    <row r="32" spans="1:10" ht="15" customHeight="1" x14ac:dyDescent="0.15">
      <c r="A32" s="50"/>
      <c r="B32" s="218" t="s">
        <v>48</v>
      </c>
      <c r="C32" s="224" t="s">
        <v>404</v>
      </c>
      <c r="D32" s="7" t="s">
        <v>405</v>
      </c>
      <c r="E32" s="17">
        <v>1</v>
      </c>
      <c r="F32" s="9" t="s">
        <v>233</v>
      </c>
      <c r="G32" s="30"/>
      <c r="H32" s="36"/>
      <c r="I32" s="69"/>
      <c r="J32" s="69"/>
    </row>
    <row r="33" spans="1:10" ht="15" customHeight="1" x14ac:dyDescent="0.15">
      <c r="A33" s="50"/>
      <c r="B33" s="222"/>
      <c r="C33" s="213"/>
      <c r="D33" s="12"/>
      <c r="E33" s="18"/>
      <c r="F33" s="14"/>
      <c r="G33" s="35"/>
      <c r="H33" s="37"/>
      <c r="I33" s="74"/>
      <c r="J33" s="74"/>
    </row>
    <row r="34" spans="1:10" ht="15" customHeight="1" x14ac:dyDescent="0.15">
      <c r="A34" s="50"/>
      <c r="B34" s="218" t="s">
        <v>45</v>
      </c>
      <c r="C34" s="224" t="s">
        <v>402</v>
      </c>
      <c r="D34" s="7" t="s">
        <v>406</v>
      </c>
      <c r="E34" s="17">
        <v>1</v>
      </c>
      <c r="F34" s="9" t="s">
        <v>233</v>
      </c>
      <c r="G34" s="30"/>
      <c r="H34" s="36"/>
      <c r="I34" s="69"/>
      <c r="J34" s="69"/>
    </row>
    <row r="35" spans="1:10" ht="15" customHeight="1" x14ac:dyDescent="0.15">
      <c r="A35" s="50"/>
      <c r="B35" s="222"/>
      <c r="C35" s="213"/>
      <c r="D35" s="12"/>
      <c r="E35" s="18"/>
      <c r="F35" s="14"/>
      <c r="G35" s="35"/>
      <c r="H35" s="37"/>
      <c r="I35" s="74"/>
      <c r="J35" s="74"/>
    </row>
    <row r="36" spans="1:10" ht="15" customHeight="1" x14ac:dyDescent="0.15">
      <c r="A36" s="50"/>
      <c r="B36" s="218" t="s">
        <v>46</v>
      </c>
      <c r="C36" s="224" t="s">
        <v>234</v>
      </c>
      <c r="D36" s="7" t="s">
        <v>407</v>
      </c>
      <c r="E36" s="17">
        <v>8</v>
      </c>
      <c r="F36" s="9" t="s">
        <v>179</v>
      </c>
      <c r="G36" s="30"/>
      <c r="H36" s="36"/>
      <c r="I36" s="69"/>
      <c r="J36" s="69"/>
    </row>
    <row r="37" spans="1:10" ht="15" customHeight="1" x14ac:dyDescent="0.15">
      <c r="A37" s="50"/>
      <c r="B37" s="222"/>
      <c r="C37" s="213"/>
      <c r="D37" s="12"/>
      <c r="E37" s="18"/>
      <c r="F37" s="14"/>
      <c r="G37" s="35"/>
      <c r="H37" s="37"/>
      <c r="I37" s="74"/>
      <c r="J37" s="74"/>
    </row>
    <row r="38" spans="1:10" ht="15" customHeight="1" x14ac:dyDescent="0.15">
      <c r="A38" s="50"/>
      <c r="B38" s="218" t="s">
        <v>47</v>
      </c>
      <c r="C38" s="224" t="s">
        <v>234</v>
      </c>
      <c r="D38" s="7" t="s">
        <v>408</v>
      </c>
      <c r="E38" s="84">
        <v>2</v>
      </c>
      <c r="F38" s="9" t="s">
        <v>179</v>
      </c>
      <c r="G38" s="30"/>
      <c r="H38" s="36"/>
      <c r="I38" s="69"/>
      <c r="J38" s="69"/>
    </row>
    <row r="39" spans="1:10" ht="15" customHeight="1" x14ac:dyDescent="0.15">
      <c r="A39" s="50"/>
      <c r="B39" s="222"/>
      <c r="C39" s="219"/>
      <c r="D39" s="81"/>
      <c r="E39" s="147"/>
      <c r="F39" s="148"/>
      <c r="G39" s="38"/>
      <c r="H39" s="149"/>
      <c r="I39" s="150"/>
      <c r="J39" s="150"/>
    </row>
    <row r="40" spans="1:10" ht="15" customHeight="1" x14ac:dyDescent="0.15">
      <c r="A40" s="214">
        <v>7</v>
      </c>
      <c r="B40" s="215"/>
      <c r="C40" s="211" t="s">
        <v>409</v>
      </c>
      <c r="D40" s="7"/>
      <c r="E40" s="17"/>
      <c r="F40" s="9"/>
      <c r="G40" s="30"/>
      <c r="H40" s="36"/>
      <c r="I40" s="69"/>
      <c r="J40" s="69"/>
    </row>
    <row r="41" spans="1:10" ht="15" customHeight="1" x14ac:dyDescent="0.15">
      <c r="A41" s="220"/>
      <c r="B41" s="217"/>
      <c r="C41" s="213"/>
      <c r="D41" s="12"/>
      <c r="E41" s="18"/>
      <c r="F41" s="14"/>
      <c r="G41" s="35"/>
      <c r="H41" s="37"/>
      <c r="I41" s="74"/>
      <c r="J41" s="74"/>
    </row>
    <row r="42" spans="1:10" ht="15" customHeight="1" x14ac:dyDescent="0.15">
      <c r="A42" s="50"/>
      <c r="B42" s="222" t="s">
        <v>60</v>
      </c>
      <c r="C42" s="224" t="s">
        <v>410</v>
      </c>
      <c r="D42" s="7" t="s">
        <v>411</v>
      </c>
      <c r="E42" s="17">
        <v>3</v>
      </c>
      <c r="F42" s="9" t="s">
        <v>36</v>
      </c>
      <c r="G42" s="30"/>
      <c r="H42" s="36"/>
      <c r="I42" s="69"/>
      <c r="J42" s="69"/>
    </row>
    <row r="43" spans="1:10" ht="15" customHeight="1" x14ac:dyDescent="0.15">
      <c r="A43" s="50"/>
      <c r="B43" s="202"/>
      <c r="C43" s="212"/>
      <c r="D43" s="12" t="s">
        <v>412</v>
      </c>
      <c r="E43" s="18"/>
      <c r="F43" s="14"/>
      <c r="G43" s="35"/>
      <c r="H43" s="37"/>
      <c r="I43" s="74"/>
      <c r="J43" s="74"/>
    </row>
    <row r="44" spans="1:10" ht="15" customHeight="1" x14ac:dyDescent="0.15">
      <c r="A44" s="214">
        <v>8</v>
      </c>
      <c r="B44" s="215" t="s">
        <v>49</v>
      </c>
      <c r="C44" s="211" t="s">
        <v>413</v>
      </c>
      <c r="D44" s="7"/>
      <c r="E44" s="84"/>
      <c r="F44" s="85"/>
      <c r="G44" s="30"/>
      <c r="H44" s="36"/>
      <c r="I44" s="69"/>
      <c r="J44" s="69"/>
    </row>
    <row r="45" spans="1:10" ht="15" customHeight="1" x14ac:dyDescent="0.15">
      <c r="A45" s="216"/>
      <c r="B45" s="221"/>
      <c r="C45" s="213"/>
      <c r="D45" s="12"/>
      <c r="E45" s="18"/>
      <c r="F45" s="14"/>
      <c r="G45" s="35"/>
      <c r="H45" s="37"/>
      <c r="I45" s="74"/>
      <c r="J45" s="74"/>
    </row>
    <row r="46" spans="1:10" ht="15" customHeight="1" x14ac:dyDescent="0.15">
      <c r="A46" s="50"/>
      <c r="B46" s="202" t="s">
        <v>60</v>
      </c>
      <c r="C46" s="224" t="s">
        <v>414</v>
      </c>
      <c r="D46" s="7" t="s">
        <v>415</v>
      </c>
      <c r="E46" s="17">
        <v>1</v>
      </c>
      <c r="F46" s="9" t="s">
        <v>36</v>
      </c>
      <c r="G46" s="30"/>
      <c r="H46" s="36"/>
      <c r="I46" s="69"/>
      <c r="J46" s="69"/>
    </row>
    <row r="47" spans="1:10" ht="15" customHeight="1" x14ac:dyDescent="0.15">
      <c r="A47" s="50"/>
      <c r="B47" s="202"/>
      <c r="C47" s="212"/>
      <c r="D47" s="12"/>
      <c r="E47" s="18"/>
      <c r="F47" s="14"/>
      <c r="G47" s="35"/>
      <c r="H47" s="37"/>
      <c r="I47" s="74"/>
      <c r="J47" s="74"/>
    </row>
    <row r="48" spans="1:10" ht="15" customHeight="1" x14ac:dyDescent="0.15">
      <c r="A48" s="50"/>
      <c r="B48" s="202" t="s">
        <v>61</v>
      </c>
      <c r="C48" s="224" t="s">
        <v>402</v>
      </c>
      <c r="D48" s="7" t="s">
        <v>416</v>
      </c>
      <c r="E48" s="17">
        <v>1</v>
      </c>
      <c r="F48" s="9" t="s">
        <v>233</v>
      </c>
      <c r="G48" s="30"/>
      <c r="H48" s="36"/>
      <c r="I48" s="69"/>
      <c r="J48" s="69"/>
    </row>
    <row r="49" spans="1:10" ht="15" customHeight="1" x14ac:dyDescent="0.15">
      <c r="A49" s="50"/>
      <c r="B49" s="218"/>
      <c r="C49" s="212"/>
      <c r="D49" s="12"/>
      <c r="E49" s="18"/>
      <c r="F49" s="14"/>
      <c r="G49" s="35"/>
      <c r="H49" s="37"/>
      <c r="I49" s="74"/>
      <c r="J49" s="74"/>
    </row>
    <row r="50" spans="1:10" ht="15" customHeight="1" x14ac:dyDescent="0.15">
      <c r="A50" s="50"/>
      <c r="B50" s="202" t="s">
        <v>45</v>
      </c>
      <c r="C50" s="224" t="s">
        <v>234</v>
      </c>
      <c r="D50" s="7" t="s">
        <v>417</v>
      </c>
      <c r="E50" s="84">
        <v>1</v>
      </c>
      <c r="F50" s="9" t="s">
        <v>179</v>
      </c>
      <c r="G50" s="30"/>
      <c r="H50" s="36"/>
      <c r="I50" s="69"/>
      <c r="J50" s="69"/>
    </row>
    <row r="51" spans="1:10" ht="15" customHeight="1" x14ac:dyDescent="0.15">
      <c r="A51" s="50"/>
      <c r="B51" s="202"/>
      <c r="C51" s="219"/>
      <c r="D51" s="81"/>
      <c r="E51" s="147"/>
      <c r="F51" s="148"/>
      <c r="G51" s="38"/>
      <c r="H51" s="149"/>
      <c r="I51" s="150"/>
      <c r="J51" s="74"/>
    </row>
    <row r="52" spans="1:10" ht="15" customHeight="1" x14ac:dyDescent="0.15">
      <c r="A52" s="214">
        <v>9</v>
      </c>
      <c r="B52" s="215" t="s">
        <v>49</v>
      </c>
      <c r="C52" s="211" t="s">
        <v>418</v>
      </c>
      <c r="D52" s="7"/>
      <c r="E52" s="17"/>
      <c r="F52" s="9"/>
      <c r="G52" s="30"/>
      <c r="H52" s="36"/>
      <c r="I52" s="69"/>
      <c r="J52" s="69"/>
    </row>
    <row r="53" spans="1:10" ht="15" customHeight="1" x14ac:dyDescent="0.15">
      <c r="A53" s="216"/>
      <c r="B53" s="221"/>
      <c r="C53" s="213"/>
      <c r="D53" s="12"/>
      <c r="E53" s="18"/>
      <c r="F53" s="14"/>
      <c r="G53" s="35"/>
      <c r="H53" s="37"/>
      <c r="I53" s="74"/>
      <c r="J53" s="74"/>
    </row>
    <row r="54" spans="1:10" ht="15" customHeight="1" x14ac:dyDescent="0.15">
      <c r="A54" s="50"/>
      <c r="B54" s="202" t="s">
        <v>60</v>
      </c>
      <c r="C54" s="224" t="s">
        <v>419</v>
      </c>
      <c r="D54" s="7" t="s">
        <v>415</v>
      </c>
      <c r="E54" s="84">
        <v>6</v>
      </c>
      <c r="F54" s="9" t="s">
        <v>36</v>
      </c>
      <c r="G54" s="30"/>
      <c r="H54" s="36"/>
      <c r="I54" s="69"/>
      <c r="J54" s="69"/>
    </row>
    <row r="55" spans="1:10" ht="15" customHeight="1" x14ac:dyDescent="0.15">
      <c r="A55" s="50"/>
      <c r="B55" s="202"/>
      <c r="C55" s="212"/>
      <c r="D55" s="12" t="s">
        <v>420</v>
      </c>
      <c r="E55" s="18"/>
      <c r="F55" s="14"/>
      <c r="G55" s="35"/>
      <c r="H55" s="37"/>
      <c r="I55" s="74"/>
      <c r="J55" s="74"/>
    </row>
    <row r="56" spans="1:10" ht="15" customHeight="1" x14ac:dyDescent="0.15">
      <c r="A56" s="50"/>
      <c r="B56" s="202" t="s">
        <v>61</v>
      </c>
      <c r="C56" s="224" t="s">
        <v>402</v>
      </c>
      <c r="D56" s="7" t="s">
        <v>416</v>
      </c>
      <c r="E56" s="17">
        <v>4</v>
      </c>
      <c r="F56" s="9" t="s">
        <v>233</v>
      </c>
      <c r="G56" s="30"/>
      <c r="H56" s="36"/>
      <c r="I56" s="69"/>
      <c r="J56" s="69"/>
    </row>
    <row r="57" spans="1:10" ht="15" customHeight="1" x14ac:dyDescent="0.15">
      <c r="A57" s="50"/>
      <c r="B57" s="218"/>
      <c r="C57" s="212"/>
      <c r="D57" s="12"/>
      <c r="E57" s="18"/>
      <c r="F57" s="14"/>
      <c r="G57" s="35"/>
      <c r="H57" s="37"/>
      <c r="I57" s="74"/>
      <c r="J57" s="74"/>
    </row>
    <row r="58" spans="1:10" ht="15" customHeight="1" x14ac:dyDescent="0.15">
      <c r="A58" s="50"/>
      <c r="B58" s="202" t="s">
        <v>45</v>
      </c>
      <c r="C58" s="224" t="s">
        <v>234</v>
      </c>
      <c r="D58" s="7" t="s">
        <v>417</v>
      </c>
      <c r="E58" s="84">
        <v>4</v>
      </c>
      <c r="F58" s="9" t="s">
        <v>179</v>
      </c>
      <c r="G58" s="30"/>
      <c r="H58" s="36"/>
      <c r="I58" s="69"/>
      <c r="J58" s="69"/>
    </row>
    <row r="59" spans="1:10" ht="15" customHeight="1" x14ac:dyDescent="0.15">
      <c r="A59" s="50"/>
      <c r="B59" s="202"/>
      <c r="C59" s="219"/>
      <c r="D59" s="81"/>
      <c r="E59" s="147"/>
      <c r="F59" s="148"/>
      <c r="G59" s="38"/>
      <c r="H59" s="149"/>
      <c r="I59" s="150"/>
      <c r="J59" s="150"/>
    </row>
    <row r="60" spans="1:10" ht="15" customHeight="1" x14ac:dyDescent="0.15">
      <c r="A60" s="214">
        <v>10</v>
      </c>
      <c r="B60" s="215" t="s">
        <v>49</v>
      </c>
      <c r="C60" s="211" t="s">
        <v>421</v>
      </c>
      <c r="D60" s="7"/>
      <c r="E60" s="17"/>
      <c r="F60" s="9"/>
      <c r="G60" s="30"/>
      <c r="H60" s="36"/>
      <c r="I60" s="69"/>
      <c r="J60" s="69"/>
    </row>
    <row r="61" spans="1:10" ht="15" customHeight="1" x14ac:dyDescent="0.15">
      <c r="A61" s="216"/>
      <c r="B61" s="221"/>
      <c r="C61" s="213"/>
      <c r="D61" s="12"/>
      <c r="E61" s="18"/>
      <c r="F61" s="14"/>
      <c r="G61" s="35"/>
      <c r="H61" s="37"/>
      <c r="I61" s="74"/>
      <c r="J61" s="74"/>
    </row>
    <row r="62" spans="1:10" ht="15" customHeight="1" x14ac:dyDescent="0.15">
      <c r="A62" s="50"/>
      <c r="B62" s="202" t="s">
        <v>60</v>
      </c>
      <c r="C62" s="224" t="s">
        <v>422</v>
      </c>
      <c r="D62" s="7" t="s">
        <v>415</v>
      </c>
      <c r="E62" s="17">
        <v>39</v>
      </c>
      <c r="F62" s="9" t="s">
        <v>36</v>
      </c>
      <c r="G62" s="30"/>
      <c r="H62" s="36"/>
      <c r="I62" s="69"/>
      <c r="J62" s="69"/>
    </row>
    <row r="63" spans="1:10" ht="15" customHeight="1" x14ac:dyDescent="0.15">
      <c r="A63" s="50"/>
      <c r="B63" s="202"/>
      <c r="C63" s="213"/>
      <c r="D63" s="12"/>
      <c r="E63" s="18"/>
      <c r="F63" s="14"/>
      <c r="G63" s="35"/>
      <c r="H63" s="37"/>
      <c r="I63" s="74"/>
      <c r="J63" s="74"/>
    </row>
    <row r="64" spans="1:10" ht="15" customHeight="1" x14ac:dyDescent="0.15">
      <c r="A64" s="50"/>
      <c r="B64" s="202" t="s">
        <v>48</v>
      </c>
      <c r="C64" s="224" t="s">
        <v>423</v>
      </c>
      <c r="D64" s="7" t="s">
        <v>424</v>
      </c>
      <c r="E64" s="83">
        <v>78</v>
      </c>
      <c r="F64" s="9" t="s">
        <v>233</v>
      </c>
      <c r="G64" s="30"/>
      <c r="H64" s="36"/>
      <c r="I64" s="69"/>
      <c r="J64" s="69"/>
    </row>
    <row r="65" spans="1:10" ht="15" customHeight="1" x14ac:dyDescent="0.15">
      <c r="A65" s="50"/>
      <c r="B65" s="202"/>
      <c r="C65" s="212"/>
      <c r="D65" s="12"/>
      <c r="E65" s="18"/>
      <c r="F65" s="14"/>
      <c r="G65" s="35"/>
      <c r="H65" s="37"/>
      <c r="I65" s="74"/>
      <c r="J65" s="74"/>
    </row>
    <row r="66" spans="1:10" ht="15" customHeight="1" x14ac:dyDescent="0.15">
      <c r="A66" s="50"/>
      <c r="B66" s="202" t="s">
        <v>45</v>
      </c>
      <c r="C66" s="224" t="s">
        <v>425</v>
      </c>
      <c r="D66" s="7" t="s">
        <v>426</v>
      </c>
      <c r="E66" s="17">
        <v>26</v>
      </c>
      <c r="F66" s="9" t="s">
        <v>161</v>
      </c>
      <c r="G66" s="30"/>
      <c r="H66" s="36"/>
      <c r="I66" s="69"/>
      <c r="J66" s="69"/>
    </row>
    <row r="67" spans="1:10" ht="15" customHeight="1" x14ac:dyDescent="0.15">
      <c r="A67" s="50"/>
      <c r="B67" s="202"/>
      <c r="C67" s="212"/>
      <c r="D67" s="12"/>
      <c r="E67" s="18"/>
      <c r="F67" s="14"/>
      <c r="G67" s="35"/>
      <c r="H67" s="37"/>
      <c r="I67" s="74"/>
      <c r="J67" s="74"/>
    </row>
    <row r="68" spans="1:10" ht="15" customHeight="1" x14ac:dyDescent="0.15">
      <c r="A68" s="50"/>
      <c r="B68" s="202" t="s">
        <v>46</v>
      </c>
      <c r="C68" s="224" t="s">
        <v>427</v>
      </c>
      <c r="D68" s="7" t="s">
        <v>428</v>
      </c>
      <c r="E68" s="17">
        <v>8</v>
      </c>
      <c r="F68" s="9" t="s">
        <v>161</v>
      </c>
      <c r="G68" s="30"/>
      <c r="H68" s="36"/>
      <c r="I68" s="69"/>
      <c r="J68" s="69"/>
    </row>
    <row r="69" spans="1:10" ht="15" customHeight="1" x14ac:dyDescent="0.15">
      <c r="A69" s="50"/>
      <c r="B69" s="202"/>
      <c r="C69" s="219"/>
      <c r="D69" s="81"/>
      <c r="E69" s="147"/>
      <c r="F69" s="148"/>
      <c r="G69" s="38"/>
      <c r="H69" s="149"/>
      <c r="I69" s="150"/>
      <c r="J69" s="150"/>
    </row>
    <row r="70" spans="1:10" ht="15" customHeight="1" x14ac:dyDescent="0.15">
      <c r="A70" s="214">
        <v>11</v>
      </c>
      <c r="B70" s="215" t="s">
        <v>49</v>
      </c>
      <c r="C70" s="211" t="s">
        <v>429</v>
      </c>
      <c r="D70" s="7"/>
      <c r="E70" s="17"/>
      <c r="F70" s="9"/>
      <c r="G70" s="30"/>
      <c r="H70" s="36"/>
      <c r="I70" s="69"/>
      <c r="J70" s="69"/>
    </row>
    <row r="71" spans="1:10" ht="15" customHeight="1" x14ac:dyDescent="0.15">
      <c r="A71" s="216"/>
      <c r="B71" s="221"/>
      <c r="C71" s="213"/>
      <c r="D71" s="12"/>
      <c r="E71" s="18"/>
      <c r="F71" s="14"/>
      <c r="G71" s="35"/>
      <c r="H71" s="37"/>
      <c r="I71" s="74"/>
      <c r="J71" s="74"/>
    </row>
    <row r="72" spans="1:10" ht="15" customHeight="1" x14ac:dyDescent="0.15">
      <c r="A72" s="50"/>
      <c r="B72" s="202" t="s">
        <v>60</v>
      </c>
      <c r="C72" s="224" t="s">
        <v>430</v>
      </c>
      <c r="D72" s="7" t="s">
        <v>431</v>
      </c>
      <c r="E72" s="17">
        <v>29</v>
      </c>
      <c r="F72" s="9" t="s">
        <v>161</v>
      </c>
      <c r="G72" s="153"/>
      <c r="H72" s="36"/>
      <c r="I72" s="69"/>
      <c r="J72" s="69"/>
    </row>
    <row r="73" spans="1:10" ht="15" customHeight="1" x14ac:dyDescent="0.15">
      <c r="A73" s="50"/>
      <c r="B73" s="202"/>
      <c r="C73" s="219"/>
      <c r="D73" s="81" t="s">
        <v>432</v>
      </c>
      <c r="E73" s="147"/>
      <c r="F73" s="148"/>
      <c r="G73" s="154"/>
      <c r="H73" s="149"/>
      <c r="I73" s="150"/>
      <c r="J73" s="150"/>
    </row>
    <row r="74" spans="1:10" ht="15" customHeight="1" x14ac:dyDescent="0.15">
      <c r="A74" s="214">
        <v>12</v>
      </c>
      <c r="B74" s="215" t="s">
        <v>49</v>
      </c>
      <c r="C74" s="211" t="s">
        <v>433</v>
      </c>
      <c r="D74" s="7"/>
      <c r="E74" s="83"/>
      <c r="F74" s="9"/>
      <c r="G74" s="30"/>
      <c r="H74" s="36"/>
      <c r="I74" s="69"/>
      <c r="J74" s="69"/>
    </row>
    <row r="75" spans="1:10" ht="15" customHeight="1" x14ac:dyDescent="0.15">
      <c r="A75" s="216"/>
      <c r="B75" s="221"/>
      <c r="C75" s="213"/>
      <c r="D75" s="12"/>
      <c r="E75" s="18"/>
      <c r="F75" s="14"/>
      <c r="G75" s="35"/>
      <c r="H75" s="37"/>
      <c r="I75" s="74"/>
      <c r="J75" s="74"/>
    </row>
    <row r="76" spans="1:10" ht="15" customHeight="1" x14ac:dyDescent="0.15">
      <c r="A76" s="50"/>
      <c r="B76" s="202" t="s">
        <v>60</v>
      </c>
      <c r="C76" s="224" t="s">
        <v>434</v>
      </c>
      <c r="D76" s="7" t="s">
        <v>435</v>
      </c>
      <c r="E76" s="17">
        <v>4</v>
      </c>
      <c r="F76" s="9" t="s">
        <v>161</v>
      </c>
      <c r="G76" s="30"/>
      <c r="H76" s="36"/>
      <c r="I76" s="69"/>
      <c r="J76" s="69"/>
    </row>
    <row r="77" spans="1:10" ht="15" customHeight="1" x14ac:dyDescent="0.15">
      <c r="A77" s="50"/>
      <c r="B77" s="202"/>
      <c r="C77" s="213"/>
      <c r="D77" s="12"/>
      <c r="E77" s="147"/>
      <c r="F77" s="14"/>
      <c r="G77" s="35"/>
      <c r="H77" s="37"/>
      <c r="I77" s="74"/>
      <c r="J77" s="74"/>
    </row>
    <row r="78" spans="1:10" ht="15" customHeight="1" x14ac:dyDescent="0.15">
      <c r="A78" s="50"/>
      <c r="B78" s="202" t="s">
        <v>61</v>
      </c>
      <c r="C78" s="224" t="s">
        <v>402</v>
      </c>
      <c r="D78" s="7" t="s">
        <v>416</v>
      </c>
      <c r="E78" s="17">
        <v>4</v>
      </c>
      <c r="F78" s="9" t="s">
        <v>233</v>
      </c>
      <c r="G78" s="30"/>
      <c r="H78" s="36"/>
      <c r="I78" s="69"/>
      <c r="J78" s="69"/>
    </row>
    <row r="79" spans="1:10" ht="15" customHeight="1" x14ac:dyDescent="0.15">
      <c r="A79" s="50"/>
      <c r="B79" s="218"/>
      <c r="C79" s="212"/>
      <c r="D79" s="12"/>
      <c r="E79" s="147"/>
      <c r="F79" s="14"/>
      <c r="G79" s="35"/>
      <c r="H79" s="37"/>
      <c r="I79" s="74"/>
      <c r="J79" s="74"/>
    </row>
    <row r="80" spans="1:10" ht="15" customHeight="1" x14ac:dyDescent="0.15">
      <c r="A80" s="50"/>
      <c r="B80" s="202" t="s">
        <v>45</v>
      </c>
      <c r="C80" s="224" t="s">
        <v>234</v>
      </c>
      <c r="D80" s="7" t="s">
        <v>417</v>
      </c>
      <c r="E80" s="17">
        <v>4</v>
      </c>
      <c r="F80" s="9" t="s">
        <v>179</v>
      </c>
      <c r="G80" s="30"/>
      <c r="H80" s="36"/>
      <c r="I80" s="69"/>
      <c r="J80" s="69"/>
    </row>
    <row r="81" spans="1:10" ht="15" customHeight="1" x14ac:dyDescent="0.15">
      <c r="A81" s="50"/>
      <c r="B81" s="202"/>
      <c r="C81" s="219"/>
      <c r="D81" s="81"/>
      <c r="E81" s="147"/>
      <c r="F81" s="148"/>
      <c r="G81" s="38"/>
      <c r="H81" s="149"/>
      <c r="I81" s="150"/>
      <c r="J81" s="150"/>
    </row>
    <row r="82" spans="1:10" ht="15" customHeight="1" x14ac:dyDescent="0.15">
      <c r="A82" s="214">
        <v>13</v>
      </c>
      <c r="B82" s="215" t="s">
        <v>49</v>
      </c>
      <c r="C82" s="211" t="s">
        <v>436</v>
      </c>
      <c r="D82" s="7"/>
      <c r="E82" s="17"/>
      <c r="F82" s="9"/>
      <c r="G82" s="30"/>
      <c r="H82" s="36"/>
      <c r="I82" s="69"/>
      <c r="J82" s="69"/>
    </row>
    <row r="83" spans="1:10" ht="15" customHeight="1" x14ac:dyDescent="0.15">
      <c r="A83" s="216"/>
      <c r="B83" s="221"/>
      <c r="C83" s="213"/>
      <c r="D83" s="12"/>
      <c r="E83" s="18"/>
      <c r="F83" s="14"/>
      <c r="G83" s="35"/>
      <c r="H83" s="37"/>
      <c r="I83" s="74"/>
      <c r="J83" s="74"/>
    </row>
    <row r="84" spans="1:10" ht="15" customHeight="1" x14ac:dyDescent="0.15">
      <c r="A84" s="50"/>
      <c r="B84" s="202" t="s">
        <v>60</v>
      </c>
      <c r="C84" s="224" t="s">
        <v>456</v>
      </c>
      <c r="D84" s="7" t="s">
        <v>294</v>
      </c>
      <c r="E84" s="17">
        <v>1</v>
      </c>
      <c r="F84" s="9" t="s">
        <v>36</v>
      </c>
      <c r="G84" s="30"/>
      <c r="H84" s="36"/>
      <c r="I84" s="69"/>
      <c r="J84" s="69"/>
    </row>
    <row r="85" spans="1:10" ht="15" customHeight="1" x14ac:dyDescent="0.15">
      <c r="A85" s="50"/>
      <c r="B85" s="202"/>
      <c r="C85" s="212"/>
      <c r="D85" s="81"/>
      <c r="E85" s="18"/>
      <c r="F85" s="14"/>
      <c r="G85" s="35"/>
      <c r="H85" s="37"/>
      <c r="I85" s="74"/>
      <c r="J85" s="74"/>
    </row>
    <row r="86" spans="1:10" ht="15" customHeight="1" x14ac:dyDescent="0.15">
      <c r="A86" s="50"/>
      <c r="B86" s="202" t="s">
        <v>48</v>
      </c>
      <c r="C86" s="224" t="s">
        <v>457</v>
      </c>
      <c r="D86" s="7" t="s">
        <v>294</v>
      </c>
      <c r="E86" s="84">
        <v>2</v>
      </c>
      <c r="F86" s="9" t="s">
        <v>36</v>
      </c>
      <c r="G86" s="30"/>
      <c r="H86" s="36"/>
      <c r="I86" s="69"/>
      <c r="J86" s="69"/>
    </row>
    <row r="87" spans="1:10" ht="15" customHeight="1" x14ac:dyDescent="0.15">
      <c r="A87" s="50"/>
      <c r="B87" s="202"/>
      <c r="C87" s="212"/>
      <c r="D87" s="81"/>
      <c r="E87" s="18"/>
      <c r="F87" s="14"/>
      <c r="G87" s="35"/>
      <c r="H87" s="37"/>
      <c r="I87" s="74"/>
      <c r="J87" s="74"/>
    </row>
    <row r="88" spans="1:10" ht="15" customHeight="1" x14ac:dyDescent="0.15">
      <c r="A88" s="50"/>
      <c r="B88" s="202" t="s">
        <v>45</v>
      </c>
      <c r="C88" s="224" t="s">
        <v>437</v>
      </c>
      <c r="D88" s="7" t="s">
        <v>438</v>
      </c>
      <c r="E88" s="17">
        <v>2</v>
      </c>
      <c r="F88" s="9" t="s">
        <v>36</v>
      </c>
      <c r="G88" s="30"/>
      <c r="H88" s="36"/>
      <c r="I88" s="69"/>
      <c r="J88" s="69"/>
    </row>
    <row r="89" spans="1:10" ht="15" customHeight="1" x14ac:dyDescent="0.15">
      <c r="A89" s="50"/>
      <c r="B89" s="202"/>
      <c r="C89" s="213"/>
      <c r="D89" s="12" t="s">
        <v>459</v>
      </c>
      <c r="E89" s="18"/>
      <c r="F89" s="14"/>
      <c r="G89" s="35"/>
      <c r="H89" s="37"/>
      <c r="I89" s="74"/>
      <c r="J89" s="74"/>
    </row>
    <row r="90" spans="1:10" ht="15" customHeight="1" x14ac:dyDescent="0.15">
      <c r="A90" s="50"/>
      <c r="B90" s="202" t="s">
        <v>46</v>
      </c>
      <c r="C90" s="224" t="s">
        <v>439</v>
      </c>
      <c r="D90" s="7" t="s">
        <v>291</v>
      </c>
      <c r="E90" s="17">
        <v>1</v>
      </c>
      <c r="F90" s="9" t="s">
        <v>36</v>
      </c>
      <c r="G90" s="30"/>
      <c r="H90" s="36"/>
      <c r="I90" s="69"/>
      <c r="J90" s="69"/>
    </row>
    <row r="91" spans="1:10" ht="15" customHeight="1" x14ac:dyDescent="0.15">
      <c r="A91" s="50"/>
      <c r="B91" s="202"/>
      <c r="C91" s="219"/>
      <c r="D91" s="12" t="s">
        <v>458</v>
      </c>
      <c r="E91" s="147"/>
      <c r="F91" s="148"/>
      <c r="G91" s="35"/>
      <c r="H91" s="37"/>
      <c r="I91" s="74"/>
      <c r="J91" s="74"/>
    </row>
    <row r="92" spans="1:10" ht="15" customHeight="1" x14ac:dyDescent="0.15">
      <c r="A92" s="214">
        <v>14</v>
      </c>
      <c r="B92" s="215" t="s">
        <v>45</v>
      </c>
      <c r="C92" s="211" t="s">
        <v>440</v>
      </c>
      <c r="D92" s="7" t="s">
        <v>237</v>
      </c>
      <c r="E92" s="17">
        <v>3</v>
      </c>
      <c r="F92" s="9" t="s">
        <v>441</v>
      </c>
      <c r="G92" s="30"/>
      <c r="H92" s="36"/>
      <c r="I92" s="69"/>
      <c r="J92" s="69"/>
    </row>
    <row r="93" spans="1:10" ht="15" customHeight="1" x14ac:dyDescent="0.15">
      <c r="A93" s="220"/>
      <c r="B93" s="217"/>
      <c r="C93" s="213"/>
      <c r="D93" s="12"/>
      <c r="E93" s="87"/>
      <c r="F93" s="14"/>
      <c r="G93" s="35"/>
      <c r="H93" s="37"/>
      <c r="I93" s="74"/>
      <c r="J93" s="74"/>
    </row>
    <row r="94" spans="1:10" ht="15" customHeight="1" x14ac:dyDescent="0.15">
      <c r="A94" s="214">
        <v>15</v>
      </c>
      <c r="B94" s="215" t="s">
        <v>46</v>
      </c>
      <c r="C94" s="211" t="s">
        <v>442</v>
      </c>
      <c r="D94" s="7" t="s">
        <v>443</v>
      </c>
      <c r="E94" s="17">
        <v>1</v>
      </c>
      <c r="F94" s="9" t="s">
        <v>441</v>
      </c>
      <c r="G94" s="30"/>
      <c r="H94" s="36"/>
      <c r="I94" s="69"/>
      <c r="J94" s="69"/>
    </row>
    <row r="95" spans="1:10" ht="15" customHeight="1" x14ac:dyDescent="0.15">
      <c r="A95" s="220"/>
      <c r="B95" s="217"/>
      <c r="C95" s="219"/>
      <c r="D95" s="81"/>
      <c r="E95" s="147"/>
      <c r="F95" s="148"/>
      <c r="G95" s="38"/>
      <c r="H95" s="149"/>
      <c r="I95" s="150"/>
      <c r="J95" s="150"/>
    </row>
    <row r="96" spans="1:10" ht="15" customHeight="1" x14ac:dyDescent="0.15">
      <c r="A96" s="214">
        <v>16</v>
      </c>
      <c r="B96" s="215" t="s">
        <v>49</v>
      </c>
      <c r="C96" s="211" t="s">
        <v>445</v>
      </c>
      <c r="D96" s="7"/>
      <c r="E96" s="17"/>
      <c r="F96" s="9"/>
      <c r="G96" s="30"/>
      <c r="H96" s="36"/>
      <c r="I96" s="69"/>
      <c r="J96" s="69"/>
    </row>
    <row r="97" spans="1:10" ht="15" customHeight="1" x14ac:dyDescent="0.15">
      <c r="A97" s="216"/>
      <c r="B97" s="221"/>
      <c r="C97" s="213"/>
      <c r="D97" s="12"/>
      <c r="E97" s="18"/>
      <c r="F97" s="14"/>
      <c r="G97" s="35"/>
      <c r="H97" s="37"/>
      <c r="I97" s="74"/>
      <c r="J97" s="74"/>
    </row>
    <row r="98" spans="1:10" ht="15" customHeight="1" x14ac:dyDescent="0.15">
      <c r="A98" s="50"/>
      <c r="B98" s="202" t="s">
        <v>60</v>
      </c>
      <c r="C98" s="211" t="s">
        <v>444</v>
      </c>
      <c r="D98" s="7" t="s">
        <v>446</v>
      </c>
      <c r="E98" s="84">
        <v>7</v>
      </c>
      <c r="F98" s="85" t="s">
        <v>36</v>
      </c>
      <c r="G98" s="30"/>
      <c r="H98" s="36"/>
      <c r="I98" s="69"/>
      <c r="J98" s="69"/>
    </row>
    <row r="99" spans="1:10" ht="15" customHeight="1" x14ac:dyDescent="0.15">
      <c r="A99" s="50"/>
      <c r="B99" s="202"/>
      <c r="C99" s="213"/>
      <c r="D99" s="12" t="s">
        <v>447</v>
      </c>
      <c r="E99" s="18"/>
      <c r="F99" s="14"/>
      <c r="G99" s="35"/>
      <c r="H99" s="37"/>
      <c r="I99" s="74"/>
      <c r="J99" s="74"/>
    </row>
    <row r="100" spans="1:10" ht="15" customHeight="1" x14ac:dyDescent="0.15">
      <c r="A100" s="50"/>
      <c r="B100" s="202" t="s">
        <v>61</v>
      </c>
      <c r="C100" s="211" t="s">
        <v>444</v>
      </c>
      <c r="D100" s="7" t="s">
        <v>446</v>
      </c>
      <c r="E100" s="17">
        <v>2</v>
      </c>
      <c r="F100" s="9" t="s">
        <v>36</v>
      </c>
      <c r="G100" s="30"/>
      <c r="H100" s="36"/>
      <c r="I100" s="69"/>
      <c r="J100" s="69"/>
    </row>
    <row r="101" spans="1:10" ht="15" customHeight="1" x14ac:dyDescent="0.15">
      <c r="A101" s="50"/>
      <c r="B101" s="218"/>
      <c r="C101" s="213"/>
      <c r="D101" s="12" t="s">
        <v>448</v>
      </c>
      <c r="E101" s="18"/>
      <c r="F101" s="14"/>
      <c r="G101" s="35"/>
      <c r="H101" s="37"/>
      <c r="I101" s="74"/>
      <c r="J101" s="74"/>
    </row>
    <row r="102" spans="1:10" ht="15" customHeight="1" x14ac:dyDescent="0.15">
      <c r="A102" s="214">
        <v>17</v>
      </c>
      <c r="B102" s="215" t="s">
        <v>49</v>
      </c>
      <c r="C102" s="211" t="s">
        <v>449</v>
      </c>
      <c r="D102" s="7"/>
      <c r="E102" s="17"/>
      <c r="F102" s="9"/>
      <c r="G102" s="30"/>
      <c r="H102" s="36"/>
      <c r="I102" s="69"/>
      <c r="J102" s="69"/>
    </row>
    <row r="103" spans="1:10" ht="15" customHeight="1" x14ac:dyDescent="0.15">
      <c r="A103" s="220"/>
      <c r="B103" s="217"/>
      <c r="C103" s="213"/>
      <c r="D103" s="12"/>
      <c r="E103" s="18"/>
      <c r="F103" s="14"/>
      <c r="G103" s="35"/>
      <c r="H103" s="37"/>
      <c r="I103" s="74"/>
      <c r="J103" s="74"/>
    </row>
    <row r="104" spans="1:10" ht="15" customHeight="1" x14ac:dyDescent="0.15">
      <c r="A104" s="50"/>
      <c r="B104" s="222" t="s">
        <v>60</v>
      </c>
      <c r="C104" s="219" t="s">
        <v>449</v>
      </c>
      <c r="D104" s="81" t="s">
        <v>450</v>
      </c>
      <c r="E104" s="84">
        <v>49</v>
      </c>
      <c r="F104" s="85" t="s">
        <v>36</v>
      </c>
      <c r="G104" s="77"/>
      <c r="H104" s="152"/>
      <c r="I104" s="150"/>
      <c r="J104" s="150"/>
    </row>
    <row r="105" spans="1:10" ht="15" customHeight="1" x14ac:dyDescent="0.15">
      <c r="A105" s="50"/>
      <c r="B105" s="202"/>
      <c r="C105" s="213"/>
      <c r="D105" s="12" t="s">
        <v>451</v>
      </c>
      <c r="E105" s="18"/>
      <c r="F105" s="14"/>
      <c r="G105" s="35"/>
      <c r="H105" s="37"/>
      <c r="I105" s="74"/>
      <c r="J105" s="74"/>
    </row>
    <row r="106" spans="1:10" ht="15" customHeight="1" x14ac:dyDescent="0.15">
      <c r="A106" s="50"/>
      <c r="B106" s="202" t="s">
        <v>61</v>
      </c>
      <c r="C106" s="224" t="s">
        <v>402</v>
      </c>
      <c r="D106" s="7" t="s">
        <v>452</v>
      </c>
      <c r="E106" s="17">
        <v>6</v>
      </c>
      <c r="F106" s="9" t="s">
        <v>453</v>
      </c>
      <c r="G106" s="30"/>
      <c r="H106" s="36"/>
      <c r="I106" s="69"/>
      <c r="J106" s="69"/>
    </row>
    <row r="107" spans="1:10" ht="15" customHeight="1" x14ac:dyDescent="0.15">
      <c r="A107" s="50"/>
      <c r="B107" s="218"/>
      <c r="C107" s="212"/>
      <c r="D107" s="12"/>
      <c r="E107" s="18"/>
      <c r="F107" s="14"/>
      <c r="G107" s="35"/>
      <c r="H107" s="37"/>
      <c r="I107" s="74"/>
      <c r="J107" s="74"/>
    </row>
    <row r="108" spans="1:10" ht="15" customHeight="1" x14ac:dyDescent="0.15">
      <c r="A108" s="50"/>
      <c r="B108" s="202" t="s">
        <v>45</v>
      </c>
      <c r="C108" s="224" t="s">
        <v>234</v>
      </c>
      <c r="D108" s="7" t="s">
        <v>454</v>
      </c>
      <c r="E108" s="17">
        <v>6</v>
      </c>
      <c r="F108" s="9" t="s">
        <v>455</v>
      </c>
      <c r="G108" s="30"/>
      <c r="H108" s="36"/>
      <c r="I108" s="69"/>
      <c r="J108" s="69"/>
    </row>
    <row r="109" spans="1:10" ht="15" customHeight="1" x14ac:dyDescent="0.15">
      <c r="A109" s="50"/>
      <c r="B109" s="202"/>
      <c r="C109" s="219"/>
      <c r="D109" s="81"/>
      <c r="E109" s="147"/>
      <c r="F109" s="148"/>
      <c r="G109" s="35"/>
      <c r="H109" s="37"/>
      <c r="I109" s="74"/>
      <c r="J109" s="74"/>
    </row>
    <row r="110" spans="1:10" ht="15" customHeight="1" x14ac:dyDescent="0.15">
      <c r="A110" s="63"/>
      <c r="B110" s="64"/>
      <c r="C110" s="65"/>
      <c r="D110" s="66"/>
      <c r="E110" s="67"/>
      <c r="F110" s="68"/>
      <c r="G110" s="77"/>
      <c r="H110" s="36"/>
      <c r="I110" s="69"/>
      <c r="J110" s="34"/>
    </row>
    <row r="111" spans="1:10" ht="15" customHeight="1" x14ac:dyDescent="0.15">
      <c r="A111" s="75"/>
      <c r="B111" s="76"/>
      <c r="C111" s="70"/>
      <c r="D111" s="71"/>
      <c r="E111" s="72"/>
      <c r="F111" s="73"/>
      <c r="G111" s="35"/>
      <c r="H111" s="37"/>
      <c r="I111" s="74"/>
      <c r="J111" s="35"/>
    </row>
    <row r="112" spans="1:10" ht="15" customHeight="1" x14ac:dyDescent="0.15">
      <c r="A112" s="63"/>
      <c r="B112" s="64"/>
      <c r="C112" s="65"/>
      <c r="D112" s="66"/>
      <c r="E112" s="67"/>
      <c r="F112" s="68"/>
      <c r="G112" s="30"/>
      <c r="H112" s="36"/>
      <c r="I112" s="69"/>
      <c r="J112" s="34"/>
    </row>
    <row r="113" spans="1:10" ht="15" customHeight="1" x14ac:dyDescent="0.15">
      <c r="A113" s="75"/>
      <c r="B113" s="76"/>
      <c r="C113" s="70"/>
      <c r="D113" s="71"/>
      <c r="E113" s="72"/>
      <c r="F113" s="73"/>
      <c r="G113" s="35"/>
      <c r="H113" s="37"/>
      <c r="I113" s="74"/>
      <c r="J113" s="35"/>
    </row>
    <row r="114" spans="1:10" ht="15" customHeight="1" x14ac:dyDescent="0.15">
      <c r="A114" s="63"/>
      <c r="B114" s="64"/>
      <c r="C114" s="65"/>
      <c r="D114" s="66"/>
      <c r="E114" s="67"/>
      <c r="F114" s="68"/>
      <c r="G114" s="77"/>
      <c r="H114" s="36"/>
      <c r="I114" s="69"/>
      <c r="J114" s="34"/>
    </row>
    <row r="115" spans="1:10" ht="15" customHeight="1" x14ac:dyDescent="0.15">
      <c r="A115" s="75"/>
      <c r="B115" s="76"/>
      <c r="C115" s="70"/>
      <c r="D115" s="71"/>
      <c r="E115" s="72"/>
      <c r="F115" s="73"/>
      <c r="G115" s="35"/>
      <c r="H115" s="37"/>
      <c r="I115" s="74"/>
      <c r="J115" s="35"/>
    </row>
    <row r="116" spans="1:10" ht="15" customHeight="1" x14ac:dyDescent="0.15">
      <c r="A116" s="63"/>
      <c r="B116" s="64"/>
      <c r="C116" s="65"/>
      <c r="D116" s="66"/>
      <c r="E116" s="67"/>
      <c r="F116" s="68"/>
      <c r="G116" s="30"/>
      <c r="H116" s="36"/>
      <c r="I116" s="69"/>
      <c r="J116" s="34"/>
    </row>
    <row r="117" spans="1:10" ht="15" customHeight="1" x14ac:dyDescent="0.15">
      <c r="A117" s="75"/>
      <c r="B117" s="76"/>
      <c r="C117" s="70"/>
      <c r="D117" s="71"/>
      <c r="E117" s="72"/>
      <c r="F117" s="73"/>
      <c r="G117" s="35"/>
      <c r="H117" s="37"/>
      <c r="I117" s="74"/>
      <c r="J117" s="35"/>
    </row>
    <row r="118" spans="1:10" ht="15" customHeight="1" x14ac:dyDescent="0.15">
      <c r="A118" s="63"/>
      <c r="B118" s="64"/>
      <c r="C118" s="65"/>
      <c r="D118" s="66"/>
      <c r="E118" s="67"/>
      <c r="F118" s="68"/>
      <c r="G118" s="77"/>
      <c r="H118" s="36"/>
      <c r="I118" s="69"/>
      <c r="J118" s="34"/>
    </row>
    <row r="119" spans="1:10" ht="15" customHeight="1" x14ac:dyDescent="0.15">
      <c r="A119" s="75"/>
      <c r="B119" s="76"/>
      <c r="C119" s="70"/>
      <c r="D119" s="71"/>
      <c r="E119" s="72"/>
      <c r="F119" s="73"/>
      <c r="G119" s="35"/>
      <c r="H119" s="37"/>
      <c r="I119" s="74"/>
      <c r="J119" s="35"/>
    </row>
    <row r="120" spans="1:10" ht="15" customHeight="1" x14ac:dyDescent="0.15">
      <c r="A120" s="63"/>
      <c r="B120" s="64"/>
      <c r="C120" s="65"/>
      <c r="D120" s="66"/>
      <c r="E120" s="67"/>
      <c r="F120" s="68"/>
      <c r="G120" s="30"/>
      <c r="H120" s="36"/>
      <c r="I120" s="69"/>
      <c r="J120" s="34"/>
    </row>
    <row r="121" spans="1:10" ht="15" customHeight="1" x14ac:dyDescent="0.15">
      <c r="A121" s="75"/>
      <c r="B121" s="76"/>
      <c r="C121" s="70"/>
      <c r="D121" s="71"/>
      <c r="E121" s="72"/>
      <c r="F121" s="73"/>
      <c r="G121" s="35"/>
      <c r="H121" s="37"/>
      <c r="I121" s="74"/>
      <c r="J121" s="35"/>
    </row>
    <row r="122" spans="1:10" ht="15" customHeight="1" x14ac:dyDescent="0.15">
      <c r="A122" s="63"/>
      <c r="B122" s="64"/>
      <c r="C122" s="65"/>
      <c r="D122" s="66"/>
      <c r="E122" s="67"/>
      <c r="F122" s="68"/>
      <c r="G122" s="30"/>
      <c r="H122" s="36"/>
      <c r="I122" s="69"/>
      <c r="J122" s="34"/>
    </row>
    <row r="123" spans="1:10" ht="15" customHeight="1" x14ac:dyDescent="0.15">
      <c r="A123" s="75"/>
      <c r="B123" s="76"/>
      <c r="C123" s="70"/>
      <c r="D123" s="71"/>
      <c r="E123" s="72"/>
      <c r="F123" s="73"/>
      <c r="G123" s="35"/>
      <c r="H123" s="37"/>
      <c r="I123" s="74"/>
      <c r="J123" s="35"/>
    </row>
    <row r="124" spans="1:10" s="2" customFormat="1" ht="13.5" customHeight="1" x14ac:dyDescent="0.15">
      <c r="A124" s="1"/>
      <c r="B124" s="1"/>
      <c r="C124" s="1"/>
      <c r="D124" s="1"/>
      <c r="E124" s="3"/>
      <c r="F124" s="1"/>
      <c r="G124" s="31"/>
      <c r="H124" s="31"/>
      <c r="I124" s="31"/>
      <c r="J124" s="31"/>
    </row>
    <row r="125" spans="1:10" s="2" customFormat="1" ht="13.5" customHeight="1" x14ac:dyDescent="0.15">
      <c r="A125" s="1"/>
      <c r="B125" s="1"/>
      <c r="C125" s="1"/>
      <c r="D125" s="1"/>
      <c r="E125" s="3"/>
      <c r="F125" s="1"/>
      <c r="G125" s="31"/>
      <c r="H125" s="31"/>
      <c r="I125" s="31"/>
      <c r="J125" s="31"/>
    </row>
    <row r="126" spans="1:10" s="2" customFormat="1" ht="13.5" customHeight="1" x14ac:dyDescent="0.15">
      <c r="A126" s="1"/>
      <c r="B126" s="1"/>
      <c r="C126" s="1"/>
      <c r="D126" s="1"/>
      <c r="E126" s="3"/>
      <c r="F126" s="1"/>
      <c r="G126" s="31"/>
      <c r="H126" s="31"/>
      <c r="I126" s="31"/>
      <c r="J126" s="31"/>
    </row>
    <row r="127" spans="1:10" s="2" customFormat="1" ht="13.5" customHeight="1" x14ac:dyDescent="0.15">
      <c r="A127" s="1"/>
      <c r="B127" s="1"/>
      <c r="C127" s="1"/>
      <c r="D127" s="1"/>
      <c r="E127" s="3"/>
      <c r="F127" s="1"/>
      <c r="G127" s="31"/>
      <c r="H127" s="31"/>
      <c r="I127" s="31"/>
      <c r="J127" s="31"/>
    </row>
    <row r="128" spans="1:10" s="2" customFormat="1" ht="13.5" customHeight="1" x14ac:dyDescent="0.15">
      <c r="A128" s="1"/>
      <c r="B128" s="1"/>
      <c r="C128" s="1"/>
      <c r="D128" s="1"/>
      <c r="E128" s="3"/>
      <c r="F128" s="1"/>
      <c r="G128" s="31"/>
      <c r="H128" s="31"/>
      <c r="I128" s="31"/>
      <c r="J128" s="31"/>
    </row>
    <row r="129" spans="1:10" s="2" customFormat="1" ht="13.5" customHeight="1" x14ac:dyDescent="0.15">
      <c r="A129" s="1"/>
      <c r="B129" s="1"/>
      <c r="C129" s="1"/>
      <c r="D129" s="1"/>
      <c r="E129" s="3"/>
      <c r="F129" s="1"/>
      <c r="G129" s="31"/>
      <c r="H129" s="31"/>
      <c r="I129" s="31"/>
      <c r="J129" s="31"/>
    </row>
    <row r="130" spans="1:10" s="2" customFormat="1" ht="13.5" customHeight="1" x14ac:dyDescent="0.15">
      <c r="A130" s="1"/>
      <c r="B130" s="1"/>
      <c r="C130" s="1"/>
      <c r="D130" s="1"/>
      <c r="E130" s="3"/>
      <c r="F130" s="1"/>
      <c r="G130" s="31"/>
      <c r="H130" s="31"/>
      <c r="I130" s="31"/>
      <c r="J130" s="31"/>
    </row>
    <row r="131" spans="1:10" s="2" customFormat="1" ht="13.5" customHeight="1" x14ac:dyDescent="0.15">
      <c r="A131" s="1"/>
      <c r="B131" s="1"/>
      <c r="C131" s="1"/>
      <c r="D131" s="1"/>
      <c r="E131" s="3"/>
      <c r="F131" s="1"/>
      <c r="G131" s="31"/>
      <c r="H131" s="31"/>
      <c r="I131" s="31"/>
      <c r="J131" s="31"/>
    </row>
    <row r="132" spans="1:10" s="2" customFormat="1" ht="13.5" customHeight="1" x14ac:dyDescent="0.15">
      <c r="A132" s="1"/>
      <c r="B132" s="1"/>
      <c r="C132" s="1"/>
      <c r="D132" s="1"/>
      <c r="E132" s="3"/>
      <c r="F132" s="1"/>
      <c r="G132" s="31"/>
      <c r="H132" s="31"/>
      <c r="I132" s="31"/>
      <c r="J132" s="31"/>
    </row>
    <row r="133" spans="1:10" s="2" customFormat="1" ht="13.5" customHeight="1" x14ac:dyDescent="0.15">
      <c r="A133" s="1"/>
      <c r="B133" s="1"/>
      <c r="C133" s="1"/>
      <c r="D133" s="1"/>
      <c r="E133" s="3"/>
      <c r="F133" s="1"/>
      <c r="G133" s="31"/>
      <c r="H133" s="31"/>
      <c r="I133" s="31"/>
      <c r="J133" s="31"/>
    </row>
  </sheetData>
  <mergeCells count="114">
    <mergeCell ref="B46:B47"/>
    <mergeCell ref="C46:C47"/>
    <mergeCell ref="B48:B49"/>
    <mergeCell ref="C48:C49"/>
    <mergeCell ref="B50:B51"/>
    <mergeCell ref="C50:C51"/>
    <mergeCell ref="A40:B41"/>
    <mergeCell ref="B42:B43"/>
    <mergeCell ref="C96:C97"/>
    <mergeCell ref="A92:B93"/>
    <mergeCell ref="A94:B95"/>
    <mergeCell ref="A52:B53"/>
    <mergeCell ref="C52:C53"/>
    <mergeCell ref="B54:B55"/>
    <mergeCell ref="C54:C55"/>
    <mergeCell ref="B56:B57"/>
    <mergeCell ref="C56:C57"/>
    <mergeCell ref="B58:B59"/>
    <mergeCell ref="C58:C59"/>
    <mergeCell ref="A60:B61"/>
    <mergeCell ref="C60:C61"/>
    <mergeCell ref="B62:B63"/>
    <mergeCell ref="C62:C63"/>
    <mergeCell ref="B64:B65"/>
    <mergeCell ref="C30:C31"/>
    <mergeCell ref="B32:B33"/>
    <mergeCell ref="C32:C33"/>
    <mergeCell ref="C22:C23"/>
    <mergeCell ref="C24:C25"/>
    <mergeCell ref="C26:C27"/>
    <mergeCell ref="C40:C41"/>
    <mergeCell ref="C42:C43"/>
    <mergeCell ref="C44:C45"/>
    <mergeCell ref="B34:B35"/>
    <mergeCell ref="C34:C35"/>
    <mergeCell ref="B36:B37"/>
    <mergeCell ref="C36:C37"/>
    <mergeCell ref="B38:B39"/>
    <mergeCell ref="C38:C39"/>
    <mergeCell ref="A44:B45"/>
    <mergeCell ref="A22:B23"/>
    <mergeCell ref="B24:B25"/>
    <mergeCell ref="B26:B27"/>
    <mergeCell ref="A28:B29"/>
    <mergeCell ref="C28:C29"/>
    <mergeCell ref="B30:B31"/>
    <mergeCell ref="C18:C19"/>
    <mergeCell ref="C20:C21"/>
    <mergeCell ref="B18:B19"/>
    <mergeCell ref="B20:B21"/>
    <mergeCell ref="I6:I7"/>
    <mergeCell ref="J6:J7"/>
    <mergeCell ref="A8:B9"/>
    <mergeCell ref="C8:C9"/>
    <mergeCell ref="B16:B17"/>
    <mergeCell ref="C16:C17"/>
    <mergeCell ref="A10:B11"/>
    <mergeCell ref="C10:C11"/>
    <mergeCell ref="A12:B13"/>
    <mergeCell ref="C12:C13"/>
    <mergeCell ref="C14:C15"/>
    <mergeCell ref="A14:B15"/>
    <mergeCell ref="A1:J2"/>
    <mergeCell ref="D3:D4"/>
    <mergeCell ref="E3:G4"/>
    <mergeCell ref="A6:B7"/>
    <mergeCell ref="C6:C7"/>
    <mergeCell ref="D6:D7"/>
    <mergeCell ref="E6:E7"/>
    <mergeCell ref="F6:F7"/>
    <mergeCell ref="G6:G7"/>
    <mergeCell ref="H6:H7"/>
    <mergeCell ref="C64:C65"/>
    <mergeCell ref="B68:B69"/>
    <mergeCell ref="C68:C69"/>
    <mergeCell ref="B66:B67"/>
    <mergeCell ref="C66:C67"/>
    <mergeCell ref="A70:B71"/>
    <mergeCell ref="C70:C71"/>
    <mergeCell ref="B72:B73"/>
    <mergeCell ref="C72:C73"/>
    <mergeCell ref="A74:B75"/>
    <mergeCell ref="C74:C75"/>
    <mergeCell ref="B76:B77"/>
    <mergeCell ref="C76:C77"/>
    <mergeCell ref="B78:B79"/>
    <mergeCell ref="C78:C79"/>
    <mergeCell ref="B80:B81"/>
    <mergeCell ref="C80:C81"/>
    <mergeCell ref="B106:B107"/>
    <mergeCell ref="C106:C107"/>
    <mergeCell ref="B108:B109"/>
    <mergeCell ref="C108:C109"/>
    <mergeCell ref="A82:B83"/>
    <mergeCell ref="C82:C83"/>
    <mergeCell ref="B84:B85"/>
    <mergeCell ref="C84:C85"/>
    <mergeCell ref="B86:B87"/>
    <mergeCell ref="C86:C87"/>
    <mergeCell ref="B88:B89"/>
    <mergeCell ref="C88:C89"/>
    <mergeCell ref="B90:B91"/>
    <mergeCell ref="C90:C91"/>
    <mergeCell ref="C92:C93"/>
    <mergeCell ref="B104:B105"/>
    <mergeCell ref="C104:C105"/>
    <mergeCell ref="C94:C95"/>
    <mergeCell ref="B98:B99"/>
    <mergeCell ref="C98:C99"/>
    <mergeCell ref="B100:B101"/>
    <mergeCell ref="C100:C101"/>
    <mergeCell ref="C102:C103"/>
    <mergeCell ref="A96:B97"/>
    <mergeCell ref="A102:B103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tToWidth="0" fitToHeight="0" orientation="landscape" blackAndWhite="1" r:id="rId1"/>
  <headerFooter alignWithMargins="0">
    <oddFooter>&amp;C&amp;P/&amp;N</oddFooter>
  </headerFooter>
  <rowBreaks count="3" manualBreakCount="3">
    <brk id="33" max="9" man="1"/>
    <brk id="63" max="9" man="1"/>
    <brk id="9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showZeros="0" view="pageBreakPreview" zoomScaleNormal="80" zoomScaleSheetLayoutView="100" workbookViewId="0">
      <selection activeCell="G49" sqref="G49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25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4</v>
      </c>
      <c r="C3" s="199" t="s">
        <v>37</v>
      </c>
      <c r="D3" s="200">
        <f>G8+G14</f>
        <v>0</v>
      </c>
      <c r="E3" s="200"/>
      <c r="F3" s="200"/>
      <c r="I3" s="51"/>
    </row>
    <row r="4" spans="1:9" ht="15" customHeight="1" x14ac:dyDescent="0.15">
      <c r="A4" s="50"/>
      <c r="B4" s="1" t="s">
        <v>2</v>
      </c>
      <c r="C4" s="199"/>
      <c r="D4" s="200"/>
      <c r="E4" s="200"/>
      <c r="F4" s="200"/>
      <c r="I4" s="51"/>
    </row>
    <row r="5" spans="1:9" ht="15" customHeight="1" x14ac:dyDescent="0.15">
      <c r="A5" s="50"/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customHeight="1" x14ac:dyDescent="0.15">
      <c r="A8" s="190">
        <v>1</v>
      </c>
      <c r="B8" s="191" t="s">
        <v>1</v>
      </c>
      <c r="C8" s="7"/>
      <c r="D8" s="60">
        <v>1</v>
      </c>
      <c r="E8" s="9" t="s">
        <v>36</v>
      </c>
      <c r="F8" s="10"/>
      <c r="G8" s="10">
        <f>工事原価!D3</f>
        <v>0</v>
      </c>
      <c r="H8" s="11"/>
      <c r="I8" s="11" t="s">
        <v>43</v>
      </c>
    </row>
    <row r="9" spans="1:9" ht="15" customHeight="1" x14ac:dyDescent="0.15">
      <c r="A9" s="190"/>
      <c r="B9" s="192"/>
      <c r="C9" s="12"/>
      <c r="D9" s="61"/>
      <c r="E9" s="14"/>
      <c r="F9" s="14"/>
      <c r="G9" s="14"/>
      <c r="H9" s="14"/>
      <c r="I9" s="14"/>
    </row>
    <row r="10" spans="1:9" ht="15" customHeight="1" x14ac:dyDescent="0.15">
      <c r="A10" s="233">
        <v>-1</v>
      </c>
      <c r="B10" s="191" t="s">
        <v>86</v>
      </c>
      <c r="C10" s="7"/>
      <c r="D10" s="60">
        <v>1</v>
      </c>
      <c r="E10" s="9" t="s">
        <v>36</v>
      </c>
      <c r="F10" s="10"/>
      <c r="G10" s="10">
        <f>【純工事費】!D3</f>
        <v>0</v>
      </c>
      <c r="H10" s="11"/>
      <c r="I10" s="11" t="s">
        <v>546</v>
      </c>
    </row>
    <row r="11" spans="1:9" ht="15" customHeight="1" x14ac:dyDescent="0.15">
      <c r="A11" s="202"/>
      <c r="B11" s="192"/>
      <c r="C11" s="12"/>
      <c r="D11" s="61"/>
      <c r="E11" s="14"/>
      <c r="F11" s="14"/>
      <c r="G11" s="14"/>
      <c r="H11" s="14"/>
      <c r="I11" s="14"/>
    </row>
    <row r="12" spans="1:9" ht="15" customHeight="1" x14ac:dyDescent="0.15">
      <c r="A12" s="233">
        <v>-2</v>
      </c>
      <c r="B12" s="191" t="s">
        <v>87</v>
      </c>
      <c r="C12" s="7"/>
      <c r="D12" s="60">
        <v>1</v>
      </c>
      <c r="E12" s="9" t="s">
        <v>36</v>
      </c>
      <c r="F12" s="10"/>
      <c r="G12" s="10">
        <f>現場管理費!D3</f>
        <v>0</v>
      </c>
      <c r="H12" s="11"/>
      <c r="I12" s="11" t="s">
        <v>547</v>
      </c>
    </row>
    <row r="13" spans="1:9" ht="15" customHeight="1" x14ac:dyDescent="0.15">
      <c r="A13" s="202"/>
      <c r="B13" s="192"/>
      <c r="C13" s="12"/>
      <c r="D13" s="61"/>
      <c r="E13" s="14"/>
      <c r="F13" s="14"/>
      <c r="G13" s="14"/>
      <c r="H13" s="14"/>
      <c r="I13" s="14"/>
    </row>
    <row r="14" spans="1:9" ht="15" customHeight="1" x14ac:dyDescent="0.15">
      <c r="A14" s="190">
        <v>2</v>
      </c>
      <c r="B14" s="191" t="s">
        <v>13</v>
      </c>
      <c r="C14" s="7"/>
      <c r="D14" s="60">
        <v>1</v>
      </c>
      <c r="E14" s="9" t="s">
        <v>36</v>
      </c>
      <c r="F14" s="10"/>
      <c r="G14" s="10">
        <f>一般管理費!D3</f>
        <v>0</v>
      </c>
      <c r="H14" s="11"/>
      <c r="I14" s="11" t="s">
        <v>26</v>
      </c>
    </row>
    <row r="15" spans="1:9" ht="15" customHeight="1" x14ac:dyDescent="0.15">
      <c r="A15" s="190"/>
      <c r="B15" s="192"/>
      <c r="C15" s="12"/>
      <c r="D15" s="61"/>
      <c r="E15" s="14"/>
      <c r="F15" s="14"/>
      <c r="G15" s="14"/>
      <c r="H15" s="14"/>
      <c r="I15" s="14"/>
    </row>
    <row r="16" spans="1:9" ht="15" customHeight="1" x14ac:dyDescent="0.15">
      <c r="A16" s="190"/>
      <c r="B16" s="191"/>
      <c r="C16" s="7"/>
      <c r="D16" s="8"/>
      <c r="E16" s="9"/>
      <c r="F16" s="10"/>
      <c r="G16" s="10"/>
      <c r="H16" s="11"/>
      <c r="I16" s="11"/>
    </row>
    <row r="17" spans="1:9" ht="15" customHeight="1" x14ac:dyDescent="0.15">
      <c r="A17" s="190"/>
      <c r="B17" s="192"/>
      <c r="C17" s="12"/>
      <c r="D17" s="13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7"/>
      <c r="D18" s="8"/>
      <c r="E18" s="9"/>
      <c r="F18" s="10"/>
      <c r="G18" s="10"/>
      <c r="H18" s="11"/>
      <c r="I18" s="11"/>
    </row>
    <row r="19" spans="1:9" ht="15" customHeight="1" x14ac:dyDescent="0.15">
      <c r="A19" s="190"/>
      <c r="B19" s="192"/>
      <c r="C19" s="12"/>
      <c r="D19" s="13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8"/>
      <c r="E20" s="9"/>
      <c r="F20" s="10"/>
      <c r="G20" s="10"/>
      <c r="H20" s="11"/>
      <c r="I20" s="11"/>
    </row>
    <row r="21" spans="1:9" ht="15" customHeight="1" x14ac:dyDescent="0.15">
      <c r="A21" s="190"/>
      <c r="B21" s="192"/>
      <c r="C21" s="12"/>
      <c r="D21" s="13"/>
      <c r="E21" s="14"/>
      <c r="F21" s="14"/>
      <c r="G21" s="14"/>
      <c r="H21" s="14"/>
      <c r="I21" s="14"/>
    </row>
    <row r="22" spans="1:9" ht="15" customHeight="1" x14ac:dyDescent="0.15">
      <c r="A22" s="190"/>
      <c r="B22" s="191"/>
      <c r="C22" s="7"/>
      <c r="D22" s="8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192"/>
      <c r="C23" s="12"/>
      <c r="D23" s="13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8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12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39" spans="1:9" ht="15" customHeight="1" x14ac:dyDescent="0.15">
      <c r="I39" s="29"/>
    </row>
  </sheetData>
  <mergeCells count="38">
    <mergeCell ref="A14:A15"/>
    <mergeCell ref="B14:B15"/>
    <mergeCell ref="A1:I2"/>
    <mergeCell ref="C3:C4"/>
    <mergeCell ref="D3:F4"/>
    <mergeCell ref="A6:A7"/>
    <mergeCell ref="B6:B7"/>
    <mergeCell ref="C6:C7"/>
    <mergeCell ref="H6:H7"/>
    <mergeCell ref="I6:I7"/>
    <mergeCell ref="A10:A11"/>
    <mergeCell ref="B10:B11"/>
    <mergeCell ref="A12:A13"/>
    <mergeCell ref="B12:B13"/>
    <mergeCell ref="A8:A9"/>
    <mergeCell ref="B8:B9"/>
    <mergeCell ref="A18:A19"/>
    <mergeCell ref="B18:B19"/>
    <mergeCell ref="A20:A21"/>
    <mergeCell ref="B20:B21"/>
    <mergeCell ref="A16:A17"/>
    <mergeCell ref="B16:B17"/>
    <mergeCell ref="F6:F7"/>
    <mergeCell ref="G6:G7"/>
    <mergeCell ref="D6:D7"/>
    <mergeCell ref="E6:E7"/>
    <mergeCell ref="A32:A33"/>
    <mergeCell ref="B32:B33"/>
    <mergeCell ref="A22:A23"/>
    <mergeCell ref="B22:B23"/>
    <mergeCell ref="A30:A31"/>
    <mergeCell ref="B30:B31"/>
    <mergeCell ref="A28:A29"/>
    <mergeCell ref="B28:B29"/>
    <mergeCell ref="A24:A25"/>
    <mergeCell ref="B24:B25"/>
    <mergeCell ref="A26:A27"/>
    <mergeCell ref="B26:B27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38" orientation="landscape" blackAndWhite="1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I68"/>
  <sheetViews>
    <sheetView showZeros="0" view="pageBreakPreview" zoomScaleNormal="80" zoomScaleSheetLayoutView="100" workbookViewId="0">
      <selection activeCell="E49" sqref="E49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27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4</v>
      </c>
      <c r="C3" s="199" t="s">
        <v>37</v>
      </c>
      <c r="D3" s="200">
        <f>SUM(G8:G33)</f>
        <v>0</v>
      </c>
      <c r="E3" s="200"/>
      <c r="F3" s="200"/>
      <c r="I3" s="51"/>
    </row>
    <row r="4" spans="1:9" ht="15" customHeight="1" x14ac:dyDescent="0.15">
      <c r="A4" s="50"/>
      <c r="B4" s="1" t="s">
        <v>2</v>
      </c>
      <c r="C4" s="199"/>
      <c r="D4" s="200"/>
      <c r="E4" s="200"/>
      <c r="F4" s="200"/>
      <c r="I4" s="51"/>
    </row>
    <row r="5" spans="1:9" ht="15" customHeight="1" x14ac:dyDescent="0.15">
      <c r="A5" s="50"/>
      <c r="B5" s="1" t="s">
        <v>1</v>
      </c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customHeight="1" x14ac:dyDescent="0.15">
      <c r="A8" s="190">
        <v>1</v>
      </c>
      <c r="B8" s="191" t="s">
        <v>86</v>
      </c>
      <c r="C8" s="7"/>
      <c r="D8" s="60">
        <v>1</v>
      </c>
      <c r="E8" s="9" t="s">
        <v>36</v>
      </c>
      <c r="F8" s="10"/>
      <c r="G8" s="10">
        <f>【純工事費】!D3</f>
        <v>0</v>
      </c>
      <c r="H8" s="11"/>
      <c r="I8" s="11" t="s">
        <v>28</v>
      </c>
    </row>
    <row r="9" spans="1:9" ht="15" customHeight="1" x14ac:dyDescent="0.15">
      <c r="A9" s="190"/>
      <c r="B9" s="192"/>
      <c r="C9" s="12"/>
      <c r="D9" s="61"/>
      <c r="E9" s="14"/>
      <c r="F9" s="14"/>
      <c r="G9" s="14"/>
      <c r="H9" s="14"/>
      <c r="I9" s="14"/>
    </row>
    <row r="10" spans="1:9" ht="15" customHeight="1" x14ac:dyDescent="0.15">
      <c r="A10" s="190">
        <v>2</v>
      </c>
      <c r="B10" s="191" t="s">
        <v>87</v>
      </c>
      <c r="C10" s="7"/>
      <c r="D10" s="60">
        <v>1</v>
      </c>
      <c r="E10" s="9" t="s">
        <v>36</v>
      </c>
      <c r="F10" s="10"/>
      <c r="G10" s="10">
        <f>現場管理費!D3</f>
        <v>0</v>
      </c>
      <c r="H10" s="11"/>
      <c r="I10" s="11" t="s">
        <v>44</v>
      </c>
    </row>
    <row r="11" spans="1:9" ht="15" customHeight="1" x14ac:dyDescent="0.15">
      <c r="A11" s="190"/>
      <c r="B11" s="192"/>
      <c r="C11" s="12"/>
      <c r="D11" s="61"/>
      <c r="E11" s="14"/>
      <c r="F11" s="14"/>
      <c r="G11" s="14"/>
      <c r="H11" s="14"/>
      <c r="I11" s="14"/>
    </row>
    <row r="12" spans="1:9" ht="15" customHeight="1" x14ac:dyDescent="0.15">
      <c r="A12" s="190"/>
      <c r="B12" s="191"/>
      <c r="C12" s="7"/>
      <c r="D12" s="60"/>
      <c r="E12" s="9"/>
      <c r="F12" s="10"/>
      <c r="G12" s="10"/>
      <c r="H12" s="11"/>
      <c r="I12" s="11"/>
    </row>
    <row r="13" spans="1:9" ht="15" customHeight="1" x14ac:dyDescent="0.15">
      <c r="A13" s="190"/>
      <c r="B13" s="192"/>
      <c r="C13" s="12"/>
      <c r="D13" s="61"/>
      <c r="E13" s="14"/>
      <c r="F13" s="14"/>
      <c r="G13" s="14"/>
      <c r="H13" s="14"/>
      <c r="I13" s="14"/>
    </row>
    <row r="14" spans="1:9" ht="15" customHeight="1" x14ac:dyDescent="0.15">
      <c r="A14" s="190"/>
      <c r="B14" s="191"/>
      <c r="C14" s="7"/>
      <c r="D14" s="8"/>
      <c r="E14" s="9"/>
      <c r="F14" s="10"/>
      <c r="G14" s="10"/>
      <c r="H14" s="11"/>
      <c r="I14" s="11"/>
    </row>
    <row r="15" spans="1:9" ht="15" customHeight="1" x14ac:dyDescent="0.15">
      <c r="A15" s="190"/>
      <c r="B15" s="192"/>
      <c r="C15" s="12"/>
      <c r="D15" s="13"/>
      <c r="E15" s="14"/>
      <c r="F15" s="14"/>
      <c r="G15" s="14"/>
      <c r="H15" s="14"/>
      <c r="I15" s="14"/>
    </row>
    <row r="16" spans="1:9" ht="15" customHeight="1" x14ac:dyDescent="0.15">
      <c r="A16" s="190"/>
      <c r="B16" s="191"/>
      <c r="C16" s="7"/>
      <c r="D16" s="8"/>
      <c r="E16" s="9"/>
      <c r="F16" s="10"/>
      <c r="G16" s="10"/>
      <c r="H16" s="11"/>
      <c r="I16" s="11"/>
    </row>
    <row r="17" spans="1:9" ht="15" customHeight="1" x14ac:dyDescent="0.15">
      <c r="A17" s="190"/>
      <c r="B17" s="192"/>
      <c r="C17" s="12"/>
      <c r="D17" s="13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7"/>
      <c r="D18" s="8"/>
      <c r="E18" s="9"/>
      <c r="F18" s="10"/>
      <c r="G18" s="10"/>
      <c r="H18" s="11"/>
      <c r="I18" s="11"/>
    </row>
    <row r="19" spans="1:9" ht="15" customHeight="1" x14ac:dyDescent="0.15">
      <c r="A19" s="190"/>
      <c r="B19" s="192"/>
      <c r="C19" s="12"/>
      <c r="D19" s="13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8"/>
      <c r="E20" s="9"/>
      <c r="F20" s="10"/>
      <c r="G20" s="10">
        <f>D20*F20</f>
        <v>0</v>
      </c>
      <c r="H20" s="11"/>
      <c r="I20" s="11"/>
    </row>
    <row r="21" spans="1:9" ht="15" customHeight="1" x14ac:dyDescent="0.15">
      <c r="A21" s="190"/>
      <c r="B21" s="192"/>
      <c r="C21" s="12"/>
      <c r="D21" s="13"/>
      <c r="E21" s="14"/>
      <c r="F21" s="14"/>
      <c r="G21" s="14"/>
      <c r="H21" s="14"/>
      <c r="I21" s="14"/>
    </row>
    <row r="22" spans="1:9" ht="15" customHeight="1" x14ac:dyDescent="0.15">
      <c r="A22" s="190"/>
      <c r="B22" s="191"/>
      <c r="C22" s="7"/>
      <c r="D22" s="8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192"/>
      <c r="C23" s="12"/>
      <c r="D23" s="13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8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12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34" spans="1:9" ht="15" customHeight="1" x14ac:dyDescent="0.15">
      <c r="I34" s="29"/>
    </row>
    <row r="35" spans="1:9" ht="15" customHeight="1" x14ac:dyDescent="0.15">
      <c r="I35" s="16"/>
    </row>
    <row r="68" spans="9:9" ht="15" customHeight="1" x14ac:dyDescent="0.15">
      <c r="I68" s="29"/>
    </row>
  </sheetData>
  <mergeCells count="38">
    <mergeCell ref="A32:A33"/>
    <mergeCell ref="B32:B33"/>
    <mergeCell ref="A30:A31"/>
    <mergeCell ref="B30:B31"/>
    <mergeCell ref="A14:A15"/>
    <mergeCell ref="B14:B15"/>
    <mergeCell ref="A26:A27"/>
    <mergeCell ref="B26:B27"/>
    <mergeCell ref="A22:A23"/>
    <mergeCell ref="B22:B23"/>
    <mergeCell ref="A28:A29"/>
    <mergeCell ref="B28:B29"/>
    <mergeCell ref="A24:A25"/>
    <mergeCell ref="B24:B25"/>
    <mergeCell ref="A16:A17"/>
    <mergeCell ref="B16:B17"/>
    <mergeCell ref="A1:I2"/>
    <mergeCell ref="C3:C4"/>
    <mergeCell ref="D3:F4"/>
    <mergeCell ref="A6:A7"/>
    <mergeCell ref="B6:B7"/>
    <mergeCell ref="C6:C7"/>
    <mergeCell ref="H6:H7"/>
    <mergeCell ref="I6:I7"/>
    <mergeCell ref="F6:F7"/>
    <mergeCell ref="G6:G7"/>
    <mergeCell ref="E6:E7"/>
    <mergeCell ref="A20:A21"/>
    <mergeCell ref="B20:B21"/>
    <mergeCell ref="A18:A19"/>
    <mergeCell ref="B18:B19"/>
    <mergeCell ref="D6:D7"/>
    <mergeCell ref="A10:A11"/>
    <mergeCell ref="B10:B11"/>
    <mergeCell ref="A8:A9"/>
    <mergeCell ref="B8:B9"/>
    <mergeCell ref="A12:A13"/>
    <mergeCell ref="B12:B13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39" orientation="landscape" blackAndWhite="1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I41"/>
  <sheetViews>
    <sheetView showZeros="0" view="pageBreakPreview" zoomScaleNormal="80" zoomScaleSheetLayoutView="100" workbookViewId="0">
      <selection activeCell="H43" sqref="H43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38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2</v>
      </c>
      <c r="C3" s="199" t="s">
        <v>37</v>
      </c>
      <c r="D3" s="200">
        <f>SUM(G8:G33)</f>
        <v>0</v>
      </c>
      <c r="E3" s="200"/>
      <c r="F3" s="200"/>
      <c r="I3" s="51"/>
    </row>
    <row r="4" spans="1:9" ht="15" customHeight="1" x14ac:dyDescent="0.15">
      <c r="A4" s="50"/>
      <c r="B4" s="1" t="s">
        <v>1</v>
      </c>
      <c r="C4" s="199"/>
      <c r="D4" s="200"/>
      <c r="E4" s="200"/>
      <c r="F4" s="200"/>
      <c r="I4" s="51"/>
    </row>
    <row r="5" spans="1:9" ht="15" customHeight="1" x14ac:dyDescent="0.15">
      <c r="A5" s="50"/>
      <c r="B5" s="1" t="s">
        <v>84</v>
      </c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customHeight="1" x14ac:dyDescent="0.15">
      <c r="A8" s="190">
        <v>1</v>
      </c>
      <c r="B8" s="191" t="s">
        <v>85</v>
      </c>
      <c r="C8" s="7"/>
      <c r="D8" s="60">
        <v>1</v>
      </c>
      <c r="E8" s="9" t="s">
        <v>36</v>
      </c>
      <c r="F8" s="10"/>
      <c r="G8" s="10">
        <f>【直接工事費】!D3</f>
        <v>0</v>
      </c>
      <c r="H8" s="11"/>
      <c r="I8" s="11" t="s">
        <v>39</v>
      </c>
    </row>
    <row r="9" spans="1:9" ht="15" customHeight="1" x14ac:dyDescent="0.15">
      <c r="A9" s="190"/>
      <c r="B9" s="192"/>
      <c r="C9" s="12"/>
      <c r="D9" s="61"/>
      <c r="E9" s="14"/>
      <c r="F9" s="14"/>
      <c r="G9" s="14"/>
      <c r="H9" s="14"/>
      <c r="I9" s="14"/>
    </row>
    <row r="10" spans="1:9" ht="15" customHeight="1" x14ac:dyDescent="0.15">
      <c r="A10" s="190">
        <v>2</v>
      </c>
      <c r="B10" s="191" t="s">
        <v>90</v>
      </c>
      <c r="C10" s="7"/>
      <c r="D10" s="60">
        <v>1</v>
      </c>
      <c r="E10" s="9" t="s">
        <v>36</v>
      </c>
      <c r="F10" s="10"/>
      <c r="G10" s="10">
        <f>共通仮設費!D3</f>
        <v>0</v>
      </c>
      <c r="H10" s="11"/>
      <c r="I10" s="11" t="s">
        <v>40</v>
      </c>
    </row>
    <row r="11" spans="1:9" ht="15" customHeight="1" x14ac:dyDescent="0.15">
      <c r="A11" s="190"/>
      <c r="B11" s="192"/>
      <c r="C11" s="12"/>
      <c r="D11" s="61"/>
      <c r="E11" s="14"/>
      <c r="F11" s="14"/>
      <c r="G11" s="14"/>
      <c r="H11" s="14"/>
      <c r="I11" s="14"/>
    </row>
    <row r="12" spans="1:9" ht="15" customHeight="1" x14ac:dyDescent="0.15">
      <c r="A12" s="190"/>
      <c r="B12" s="191"/>
      <c r="C12" s="7"/>
      <c r="D12" s="60"/>
      <c r="E12" s="9"/>
      <c r="F12" s="10"/>
      <c r="G12" s="10"/>
      <c r="H12" s="11"/>
      <c r="I12" s="11"/>
    </row>
    <row r="13" spans="1:9" ht="15" customHeight="1" x14ac:dyDescent="0.15">
      <c r="A13" s="190"/>
      <c r="B13" s="192"/>
      <c r="C13" s="12"/>
      <c r="D13" s="61"/>
      <c r="E13" s="14"/>
      <c r="F13" s="14"/>
      <c r="G13" s="14"/>
      <c r="H13" s="14"/>
      <c r="I13" s="14"/>
    </row>
    <row r="14" spans="1:9" ht="15" customHeight="1" x14ac:dyDescent="0.15">
      <c r="A14" s="190"/>
      <c r="B14" s="191"/>
      <c r="C14" s="7"/>
      <c r="D14" s="60"/>
      <c r="E14" s="9"/>
      <c r="F14" s="10"/>
      <c r="G14" s="10"/>
      <c r="H14" s="11"/>
      <c r="I14" s="11"/>
    </row>
    <row r="15" spans="1:9" ht="15" customHeight="1" x14ac:dyDescent="0.15">
      <c r="A15" s="190"/>
      <c r="B15" s="192"/>
      <c r="C15" s="12"/>
      <c r="D15" s="61"/>
      <c r="E15" s="14"/>
      <c r="F15" s="14"/>
      <c r="G15" s="14"/>
      <c r="H15" s="14"/>
      <c r="I15" s="14"/>
    </row>
    <row r="16" spans="1:9" ht="15" customHeight="1" x14ac:dyDescent="0.15">
      <c r="A16" s="190"/>
      <c r="B16" s="191"/>
      <c r="C16" s="7"/>
      <c r="D16" s="60"/>
      <c r="E16" s="9"/>
      <c r="F16" s="10"/>
      <c r="G16" s="10">
        <f>D16*F16</f>
        <v>0</v>
      </c>
      <c r="H16" s="11"/>
      <c r="I16" s="11"/>
    </row>
    <row r="17" spans="1:9" ht="15" customHeight="1" x14ac:dyDescent="0.15">
      <c r="A17" s="190"/>
      <c r="B17" s="192"/>
      <c r="C17" s="12"/>
      <c r="D17" s="61"/>
      <c r="E17" s="14"/>
      <c r="F17" s="14"/>
      <c r="G17" s="14"/>
      <c r="H17" s="14"/>
      <c r="I17" s="14"/>
    </row>
    <row r="18" spans="1:9" ht="15" customHeight="1" x14ac:dyDescent="0.15">
      <c r="A18" s="190"/>
      <c r="B18" s="191"/>
      <c r="C18" s="7"/>
      <c r="D18" s="60"/>
      <c r="E18" s="9"/>
      <c r="F18" s="10"/>
      <c r="G18" s="10"/>
      <c r="H18" s="11"/>
      <c r="I18" s="11"/>
    </row>
    <row r="19" spans="1:9" ht="15" customHeight="1" x14ac:dyDescent="0.15">
      <c r="A19" s="190"/>
      <c r="B19" s="192"/>
      <c r="C19" s="12"/>
      <c r="D19" s="61"/>
      <c r="E19" s="14"/>
      <c r="F19" s="14"/>
      <c r="G19" s="14"/>
      <c r="H19" s="14"/>
      <c r="I19" s="14"/>
    </row>
    <row r="20" spans="1:9" ht="15" customHeight="1" x14ac:dyDescent="0.15">
      <c r="A20" s="190"/>
      <c r="B20" s="191"/>
      <c r="C20" s="7"/>
      <c r="D20" s="60"/>
      <c r="E20" s="9"/>
      <c r="F20" s="10"/>
      <c r="G20" s="10">
        <f>D20*F20</f>
        <v>0</v>
      </c>
      <c r="H20" s="11"/>
      <c r="I20" s="11"/>
    </row>
    <row r="21" spans="1:9" ht="15" customHeight="1" x14ac:dyDescent="0.15">
      <c r="A21" s="190"/>
      <c r="B21" s="192"/>
      <c r="C21" s="12"/>
      <c r="D21" s="61"/>
      <c r="E21" s="14"/>
      <c r="F21" s="14"/>
      <c r="G21" s="14"/>
      <c r="H21" s="14"/>
      <c r="I21" s="14"/>
    </row>
    <row r="22" spans="1:9" ht="15" customHeight="1" x14ac:dyDescent="0.15">
      <c r="A22" s="190"/>
      <c r="B22" s="191"/>
      <c r="C22" s="7"/>
      <c r="D22" s="60"/>
      <c r="E22" s="9"/>
      <c r="F22" s="10"/>
      <c r="G22" s="10">
        <f>D22*F22</f>
        <v>0</v>
      </c>
      <c r="H22" s="11"/>
      <c r="I22" s="11"/>
    </row>
    <row r="23" spans="1:9" ht="15" customHeight="1" x14ac:dyDescent="0.15">
      <c r="A23" s="190"/>
      <c r="B23" s="192"/>
      <c r="C23" s="12"/>
      <c r="D23" s="61"/>
      <c r="E23" s="14"/>
      <c r="F23" s="14"/>
      <c r="G23" s="14"/>
      <c r="H23" s="14"/>
      <c r="I23" s="14"/>
    </row>
    <row r="24" spans="1:9" ht="15" customHeight="1" x14ac:dyDescent="0.15">
      <c r="A24" s="190"/>
      <c r="B24" s="191"/>
      <c r="C24" s="7"/>
      <c r="D24" s="60"/>
      <c r="E24" s="9"/>
      <c r="F24" s="10"/>
      <c r="G24" s="10">
        <f>D24*F24</f>
        <v>0</v>
      </c>
      <c r="H24" s="11"/>
      <c r="I24" s="11"/>
    </row>
    <row r="25" spans="1:9" ht="15" customHeight="1" x14ac:dyDescent="0.15">
      <c r="A25" s="190"/>
      <c r="B25" s="192"/>
      <c r="C25" s="12"/>
      <c r="D25" s="13"/>
      <c r="E25" s="14"/>
      <c r="F25" s="14"/>
      <c r="G25" s="14"/>
      <c r="H25" s="14"/>
      <c r="I25" s="14"/>
    </row>
    <row r="26" spans="1:9" ht="15" customHeight="1" x14ac:dyDescent="0.15">
      <c r="A26" s="190"/>
      <c r="B26" s="191"/>
      <c r="C26" s="7"/>
      <c r="D26" s="8"/>
      <c r="E26" s="9"/>
      <c r="F26" s="10"/>
      <c r="G26" s="10">
        <f>D26*F26</f>
        <v>0</v>
      </c>
      <c r="H26" s="11"/>
      <c r="I26" s="11"/>
    </row>
    <row r="27" spans="1:9" ht="15" customHeight="1" x14ac:dyDescent="0.15">
      <c r="A27" s="190"/>
      <c r="B27" s="192"/>
      <c r="C27" s="12"/>
      <c r="D27" s="13"/>
      <c r="E27" s="14"/>
      <c r="F27" s="14"/>
      <c r="G27" s="14"/>
      <c r="H27" s="14"/>
      <c r="I27" s="14"/>
    </row>
    <row r="28" spans="1:9" ht="15" customHeight="1" x14ac:dyDescent="0.15">
      <c r="A28" s="190"/>
      <c r="B28" s="191"/>
      <c r="C28" s="7"/>
      <c r="D28" s="8"/>
      <c r="E28" s="9"/>
      <c r="F28" s="10"/>
      <c r="G28" s="10">
        <f>D28*F28</f>
        <v>0</v>
      </c>
      <c r="H28" s="11"/>
      <c r="I28" s="11"/>
    </row>
    <row r="29" spans="1:9" ht="15" customHeight="1" x14ac:dyDescent="0.15">
      <c r="A29" s="190"/>
      <c r="B29" s="192"/>
      <c r="C29" s="12"/>
      <c r="D29" s="13"/>
      <c r="E29" s="14"/>
      <c r="F29" s="14"/>
      <c r="G29" s="14"/>
      <c r="H29" s="14"/>
      <c r="I29" s="14"/>
    </row>
    <row r="30" spans="1:9" ht="15" customHeight="1" x14ac:dyDescent="0.15">
      <c r="A30" s="190"/>
      <c r="B30" s="191"/>
      <c r="C30" s="7"/>
      <c r="D30" s="8"/>
      <c r="E30" s="9"/>
      <c r="F30" s="10"/>
      <c r="G30" s="10">
        <f>D30*F30</f>
        <v>0</v>
      </c>
      <c r="H30" s="11"/>
      <c r="I30" s="11"/>
    </row>
    <row r="31" spans="1:9" ht="15" customHeight="1" x14ac:dyDescent="0.15">
      <c r="A31" s="190"/>
      <c r="B31" s="192"/>
      <c r="C31" s="12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7"/>
      <c r="D32" s="8"/>
      <c r="E32" s="9"/>
      <c r="F32" s="10"/>
      <c r="G32" s="10">
        <f>D32*F32</f>
        <v>0</v>
      </c>
      <c r="H32" s="11"/>
      <c r="I32" s="11"/>
    </row>
    <row r="33" spans="1:9" ht="15" customHeight="1" x14ac:dyDescent="0.15">
      <c r="A33" s="190"/>
      <c r="B33" s="192"/>
      <c r="C33" s="12"/>
      <c r="D33" s="13"/>
      <c r="E33" s="14"/>
      <c r="F33" s="14"/>
      <c r="G33" s="14"/>
      <c r="H33" s="14"/>
      <c r="I33" s="14"/>
    </row>
    <row r="41" spans="1:9" ht="15" customHeight="1" x14ac:dyDescent="0.15">
      <c r="I41" s="29"/>
    </row>
  </sheetData>
  <mergeCells count="38">
    <mergeCell ref="A10:A11"/>
    <mergeCell ref="B10:B11"/>
    <mergeCell ref="A8:A9"/>
    <mergeCell ref="B8:B9"/>
    <mergeCell ref="A1:I2"/>
    <mergeCell ref="C3:C4"/>
    <mergeCell ref="D3:F4"/>
    <mergeCell ref="A6:A7"/>
    <mergeCell ref="B6:B7"/>
    <mergeCell ref="C6:C7"/>
    <mergeCell ref="H6:H7"/>
    <mergeCell ref="I6:I7"/>
    <mergeCell ref="D6:D7"/>
    <mergeCell ref="E6:E7"/>
    <mergeCell ref="F6:F7"/>
    <mergeCell ref="G6:G7"/>
    <mergeCell ref="A12:A13"/>
    <mergeCell ref="B12:B13"/>
    <mergeCell ref="A16:A17"/>
    <mergeCell ref="B16:B17"/>
    <mergeCell ref="A14:A15"/>
    <mergeCell ref="B14:B15"/>
    <mergeCell ref="A18:A19"/>
    <mergeCell ref="B18:B19"/>
    <mergeCell ref="A32:A33"/>
    <mergeCell ref="B32:B33"/>
    <mergeCell ref="A22:A23"/>
    <mergeCell ref="B22:B23"/>
    <mergeCell ref="A24:A25"/>
    <mergeCell ref="B24:B25"/>
    <mergeCell ref="A30:A31"/>
    <mergeCell ref="B30:B31"/>
    <mergeCell ref="A20:A21"/>
    <mergeCell ref="B20:B21"/>
    <mergeCell ref="A28:A29"/>
    <mergeCell ref="B28:B29"/>
    <mergeCell ref="A26:A27"/>
    <mergeCell ref="B26:B27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41" orientation="landscape" blackAndWhite="1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9622-53BA-4D35-9BEE-8AF68443B26D}">
  <sheetPr>
    <tabColor theme="6" tint="0.59999389629810485"/>
  </sheetPr>
  <dimension ref="A1:I37"/>
  <sheetViews>
    <sheetView showZeros="0" view="pageBreakPreview" zoomScaleNormal="80" zoomScaleSheetLayoutView="100" workbookViewId="0">
      <selection activeCell="J42" sqref="J42"/>
    </sheetView>
  </sheetViews>
  <sheetFormatPr defaultColWidth="9" defaultRowHeight="15" customHeight="1" x14ac:dyDescent="0.15"/>
  <cols>
    <col min="1" max="1" width="4.75" style="1" customWidth="1"/>
    <col min="2" max="2" width="20.625" style="1" customWidth="1"/>
    <col min="3" max="3" width="30.625" style="1" customWidth="1"/>
    <col min="4" max="4" width="9" style="1"/>
    <col min="5" max="5" width="6.625" style="1" customWidth="1"/>
    <col min="6" max="7" width="15.625" style="1" customWidth="1"/>
    <col min="8" max="8" width="8.625" style="1" customWidth="1"/>
    <col min="9" max="9" width="15.625" style="1" customWidth="1"/>
    <col min="10" max="16384" width="9" style="1"/>
  </cols>
  <sheetData>
    <row r="1" spans="1:9" ht="12" customHeight="1" x14ac:dyDescent="0.15">
      <c r="A1" s="193" t="s">
        <v>91</v>
      </c>
      <c r="B1" s="194"/>
      <c r="C1" s="194"/>
      <c r="D1" s="194"/>
      <c r="E1" s="194"/>
      <c r="F1" s="194"/>
      <c r="G1" s="194"/>
      <c r="H1" s="194"/>
      <c r="I1" s="195"/>
    </row>
    <row r="2" spans="1:9" ht="12" customHeight="1" x14ac:dyDescent="0.1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" customHeight="1" x14ac:dyDescent="0.15">
      <c r="A3" s="50"/>
      <c r="B3" s="1" t="s">
        <v>88</v>
      </c>
      <c r="C3" s="199" t="s">
        <v>37</v>
      </c>
      <c r="D3" s="200">
        <f>SUM(G8:G33)</f>
        <v>0</v>
      </c>
      <c r="E3" s="200"/>
      <c r="F3" s="200"/>
      <c r="I3" s="51"/>
    </row>
    <row r="4" spans="1:9" ht="15" customHeight="1" x14ac:dyDescent="0.15">
      <c r="A4" s="50"/>
      <c r="B4" s="1" t="s">
        <v>86</v>
      </c>
      <c r="C4" s="199"/>
      <c r="D4" s="200"/>
      <c r="E4" s="200"/>
      <c r="F4" s="200"/>
      <c r="I4" s="51"/>
    </row>
    <row r="5" spans="1:9" ht="15" customHeight="1" x14ac:dyDescent="0.15">
      <c r="A5" s="50"/>
      <c r="B5" s="1" t="s">
        <v>89</v>
      </c>
      <c r="C5" s="5"/>
      <c r="D5" s="6"/>
      <c r="E5" s="6"/>
      <c r="F5" s="6"/>
      <c r="I5" s="51"/>
    </row>
    <row r="6" spans="1:9" ht="15" customHeight="1" x14ac:dyDescent="0.15">
      <c r="A6" s="201" t="s">
        <v>14</v>
      </c>
      <c r="B6" s="201" t="s">
        <v>31</v>
      </c>
      <c r="C6" s="201" t="s">
        <v>32</v>
      </c>
      <c r="D6" s="201" t="s">
        <v>29</v>
      </c>
      <c r="E6" s="201" t="s">
        <v>30</v>
      </c>
      <c r="F6" s="201" t="s">
        <v>33</v>
      </c>
      <c r="G6" s="201" t="s">
        <v>34</v>
      </c>
      <c r="H6" s="201"/>
      <c r="I6" s="201" t="s">
        <v>35</v>
      </c>
    </row>
    <row r="7" spans="1:9" s="4" customFormat="1" ht="15" customHeight="1" x14ac:dyDescent="0.1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customHeight="1" x14ac:dyDescent="0.15">
      <c r="A8" s="190">
        <v>1</v>
      </c>
      <c r="B8" s="191" t="s">
        <v>6</v>
      </c>
      <c r="C8" s="7"/>
      <c r="D8" s="60">
        <v>1</v>
      </c>
      <c r="E8" s="9" t="s">
        <v>36</v>
      </c>
      <c r="F8" s="10"/>
      <c r="G8" s="111">
        <f>【材料費】!D3</f>
        <v>0</v>
      </c>
      <c r="H8" s="11"/>
      <c r="I8" s="11" t="s">
        <v>92</v>
      </c>
    </row>
    <row r="9" spans="1:9" ht="15" customHeight="1" x14ac:dyDescent="0.15">
      <c r="A9" s="190"/>
      <c r="B9" s="192"/>
      <c r="C9" s="12"/>
      <c r="D9" s="61"/>
      <c r="E9" s="14"/>
      <c r="F9" s="14"/>
      <c r="G9" s="113"/>
      <c r="H9" s="14"/>
      <c r="I9" s="14"/>
    </row>
    <row r="10" spans="1:9" ht="15" customHeight="1" x14ac:dyDescent="0.15">
      <c r="A10" s="190">
        <v>2</v>
      </c>
      <c r="B10" s="191" t="s">
        <v>7</v>
      </c>
      <c r="C10" s="7"/>
      <c r="D10" s="60">
        <v>1</v>
      </c>
      <c r="E10" s="9" t="s">
        <v>36</v>
      </c>
      <c r="F10" s="10"/>
      <c r="G10" s="111">
        <f>【労務費】!D3</f>
        <v>0</v>
      </c>
      <c r="H10" s="11"/>
      <c r="I10" s="11" t="s">
        <v>93</v>
      </c>
    </row>
    <row r="11" spans="1:9" ht="15" customHeight="1" x14ac:dyDescent="0.15">
      <c r="A11" s="190"/>
      <c r="B11" s="192"/>
      <c r="C11" s="12"/>
      <c r="D11" s="61"/>
      <c r="E11" s="14"/>
      <c r="F11" s="14"/>
      <c r="G11" s="113"/>
      <c r="H11" s="14"/>
      <c r="I11" s="14"/>
    </row>
    <row r="12" spans="1:9" ht="15" customHeight="1" x14ac:dyDescent="0.15">
      <c r="A12" s="190">
        <v>3</v>
      </c>
      <c r="B12" s="234" t="s">
        <v>128</v>
      </c>
      <c r="C12" s="106"/>
      <c r="D12" s="60">
        <v>1</v>
      </c>
      <c r="E12" s="112" t="s">
        <v>36</v>
      </c>
      <c r="F12" s="111"/>
      <c r="G12" s="111">
        <f>【複合費】!D3</f>
        <v>0</v>
      </c>
      <c r="H12" s="11"/>
      <c r="I12" s="11" t="s">
        <v>130</v>
      </c>
    </row>
    <row r="13" spans="1:9" ht="15" customHeight="1" x14ac:dyDescent="0.15">
      <c r="A13" s="190"/>
      <c r="B13" s="235"/>
      <c r="C13" s="107"/>
      <c r="D13" s="61"/>
      <c r="E13" s="113"/>
      <c r="F13" s="113"/>
      <c r="G13" s="113"/>
      <c r="H13" s="14"/>
      <c r="I13" s="14"/>
    </row>
    <row r="14" spans="1:9" ht="15" customHeight="1" x14ac:dyDescent="0.15">
      <c r="A14" s="190">
        <v>4</v>
      </c>
      <c r="B14" s="234" t="s">
        <v>131</v>
      </c>
      <c r="C14" s="106"/>
      <c r="D14" s="60">
        <v>1</v>
      </c>
      <c r="E14" s="112" t="s">
        <v>36</v>
      </c>
      <c r="F14" s="111"/>
      <c r="G14" s="111">
        <f>【指定業者作業費】!D3</f>
        <v>0</v>
      </c>
      <c r="H14" s="11"/>
      <c r="I14" s="11" t="s">
        <v>132</v>
      </c>
    </row>
    <row r="15" spans="1:9" ht="15" customHeight="1" x14ac:dyDescent="0.15">
      <c r="A15" s="190"/>
      <c r="B15" s="235"/>
      <c r="C15" s="107"/>
      <c r="D15" s="61"/>
      <c r="E15" s="113"/>
      <c r="F15" s="113"/>
      <c r="G15" s="113"/>
      <c r="H15" s="14"/>
      <c r="I15" s="14"/>
    </row>
    <row r="16" spans="1:9" ht="15" customHeight="1" x14ac:dyDescent="0.15">
      <c r="A16" s="190"/>
      <c r="B16" s="234"/>
      <c r="C16" s="106"/>
      <c r="D16" s="111"/>
      <c r="E16" s="112"/>
      <c r="F16" s="111"/>
      <c r="G16" s="111"/>
      <c r="H16" s="11"/>
      <c r="I16" s="11"/>
    </row>
    <row r="17" spans="1:9" ht="15" customHeight="1" x14ac:dyDescent="0.15">
      <c r="A17" s="190"/>
      <c r="B17" s="235"/>
      <c r="C17" s="107"/>
      <c r="D17" s="113"/>
      <c r="E17" s="113"/>
      <c r="F17" s="113"/>
      <c r="G17" s="113"/>
      <c r="H17" s="14"/>
      <c r="I17" s="14"/>
    </row>
    <row r="18" spans="1:9" ht="15" customHeight="1" x14ac:dyDescent="0.15">
      <c r="A18" s="190"/>
      <c r="B18" s="234"/>
      <c r="C18" s="106"/>
      <c r="D18" s="111"/>
      <c r="E18" s="112"/>
      <c r="F18" s="111"/>
      <c r="G18" s="111"/>
      <c r="H18" s="11"/>
      <c r="I18" s="11"/>
    </row>
    <row r="19" spans="1:9" ht="15" customHeight="1" x14ac:dyDescent="0.15">
      <c r="A19" s="190"/>
      <c r="B19" s="235"/>
      <c r="C19" s="107"/>
      <c r="D19" s="113"/>
      <c r="E19" s="113"/>
      <c r="F19" s="113"/>
      <c r="G19" s="113"/>
      <c r="H19" s="14"/>
      <c r="I19" s="14"/>
    </row>
    <row r="20" spans="1:9" ht="15" customHeight="1" x14ac:dyDescent="0.15">
      <c r="A20" s="190"/>
      <c r="B20" s="234"/>
      <c r="C20" s="106"/>
      <c r="D20" s="111"/>
      <c r="E20" s="112"/>
      <c r="F20" s="111"/>
      <c r="G20" s="111"/>
      <c r="H20" s="11"/>
      <c r="I20" s="11"/>
    </row>
    <row r="21" spans="1:9" ht="15" customHeight="1" x14ac:dyDescent="0.15">
      <c r="A21" s="190"/>
      <c r="B21" s="235"/>
      <c r="C21" s="107"/>
      <c r="D21" s="113"/>
      <c r="E21" s="113"/>
      <c r="F21" s="113"/>
      <c r="G21" s="113"/>
      <c r="H21" s="14"/>
      <c r="I21" s="14"/>
    </row>
    <row r="22" spans="1:9" ht="15" customHeight="1" x14ac:dyDescent="0.15">
      <c r="A22" s="190"/>
      <c r="B22" s="234"/>
      <c r="C22" s="106"/>
      <c r="D22" s="111"/>
      <c r="E22" s="112"/>
      <c r="F22" s="111"/>
      <c r="G22" s="111">
        <f>D22*F22</f>
        <v>0</v>
      </c>
      <c r="H22" s="11"/>
      <c r="I22" s="11"/>
    </row>
    <row r="23" spans="1:9" ht="15" customHeight="1" x14ac:dyDescent="0.15">
      <c r="A23" s="190"/>
      <c r="B23" s="235"/>
      <c r="C23" s="107"/>
      <c r="D23" s="113"/>
      <c r="E23" s="113"/>
      <c r="F23" s="113"/>
      <c r="G23" s="113"/>
      <c r="H23" s="14"/>
      <c r="I23" s="14"/>
    </row>
    <row r="24" spans="1:9" ht="15" customHeight="1" x14ac:dyDescent="0.15">
      <c r="A24" s="190"/>
      <c r="B24" s="234"/>
      <c r="C24" s="106"/>
      <c r="D24" s="111"/>
      <c r="E24" s="112"/>
      <c r="F24" s="111"/>
      <c r="G24" s="111"/>
      <c r="H24" s="11"/>
      <c r="I24" s="11"/>
    </row>
    <row r="25" spans="1:9" ht="15" customHeight="1" x14ac:dyDescent="0.15">
      <c r="A25" s="190"/>
      <c r="B25" s="235"/>
      <c r="C25" s="107"/>
      <c r="D25" s="113"/>
      <c r="E25" s="113"/>
      <c r="F25" s="113"/>
      <c r="G25" s="113"/>
      <c r="H25" s="14"/>
      <c r="I25" s="14"/>
    </row>
    <row r="26" spans="1:9" ht="15" customHeight="1" x14ac:dyDescent="0.15">
      <c r="A26" s="190"/>
      <c r="B26" s="234"/>
      <c r="C26" s="106"/>
      <c r="D26" s="111"/>
      <c r="E26" s="112"/>
      <c r="F26" s="111"/>
      <c r="G26" s="111"/>
      <c r="H26" s="11"/>
      <c r="I26" s="11"/>
    </row>
    <row r="27" spans="1:9" ht="15" customHeight="1" x14ac:dyDescent="0.15">
      <c r="A27" s="190"/>
      <c r="B27" s="235"/>
      <c r="C27" s="107"/>
      <c r="D27" s="113"/>
      <c r="E27" s="113"/>
      <c r="F27" s="113"/>
      <c r="G27" s="113"/>
      <c r="H27" s="14"/>
      <c r="I27" s="14"/>
    </row>
    <row r="28" spans="1:9" ht="15" customHeight="1" x14ac:dyDescent="0.15">
      <c r="A28" s="190"/>
      <c r="B28" s="234"/>
      <c r="C28" s="114"/>
      <c r="D28" s="111"/>
      <c r="E28" s="112"/>
      <c r="F28" s="111"/>
      <c r="G28" s="111"/>
      <c r="H28" s="11"/>
      <c r="I28" s="11"/>
    </row>
    <row r="29" spans="1:9" ht="15" customHeight="1" x14ac:dyDescent="0.15">
      <c r="A29" s="190"/>
      <c r="B29" s="235"/>
      <c r="C29" s="115"/>
      <c r="D29" s="113"/>
      <c r="E29" s="113"/>
      <c r="F29" s="113"/>
      <c r="G29" s="113"/>
      <c r="H29" s="14"/>
      <c r="I29" s="14"/>
    </row>
    <row r="30" spans="1:9" ht="15" customHeight="1" x14ac:dyDescent="0.15">
      <c r="A30" s="190"/>
      <c r="B30" s="191"/>
      <c r="C30" s="116"/>
      <c r="D30" s="8"/>
      <c r="E30" s="9"/>
      <c r="F30" s="10"/>
      <c r="G30" s="10"/>
      <c r="H30" s="11"/>
      <c r="I30" s="11"/>
    </row>
    <row r="31" spans="1:9" ht="15" customHeight="1" x14ac:dyDescent="0.15">
      <c r="A31" s="190"/>
      <c r="B31" s="192"/>
      <c r="C31" s="117"/>
      <c r="D31" s="13"/>
      <c r="E31" s="14"/>
      <c r="F31" s="14"/>
      <c r="G31" s="14"/>
      <c r="H31" s="14"/>
      <c r="I31" s="14"/>
    </row>
    <row r="32" spans="1:9" ht="15" customHeight="1" x14ac:dyDescent="0.15">
      <c r="A32" s="190"/>
      <c r="B32" s="191"/>
      <c r="C32" s="116"/>
      <c r="D32" s="8"/>
      <c r="E32" s="9"/>
      <c r="F32" s="10"/>
      <c r="G32" s="10"/>
      <c r="H32" s="11"/>
      <c r="I32" s="11"/>
    </row>
    <row r="33" spans="1:9" ht="15" customHeight="1" x14ac:dyDescent="0.15">
      <c r="A33" s="190"/>
      <c r="B33" s="192"/>
      <c r="C33" s="117"/>
      <c r="D33" s="13"/>
      <c r="E33" s="14"/>
      <c r="F33" s="14"/>
      <c r="G33" s="14"/>
      <c r="H33" s="14"/>
      <c r="I33" s="14"/>
    </row>
    <row r="37" spans="1:9" ht="15" customHeight="1" x14ac:dyDescent="0.15">
      <c r="I37" s="29"/>
    </row>
  </sheetData>
  <mergeCells count="38">
    <mergeCell ref="A1:I2"/>
    <mergeCell ref="C3:C4"/>
    <mergeCell ref="D3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9"/>
    <mergeCell ref="B8:B9"/>
    <mergeCell ref="A10:A11"/>
    <mergeCell ref="B10:B11"/>
    <mergeCell ref="A14:A15"/>
    <mergeCell ref="B14:B15"/>
    <mergeCell ref="A12:A13"/>
    <mergeCell ref="B12:B13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</mergeCells>
  <phoneticPr fontId="2"/>
  <printOptions horizontalCentered="1"/>
  <pageMargins left="0.78740157480314965" right="0.78740157480314965" top="1.1811023622047245" bottom="0.59055118110236227" header="0.51181102362204722" footer="0.39370078740157483"/>
  <pageSetup paperSize="9" firstPageNumber="41" orientation="landscape" blackAndWhite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31</vt:i4>
      </vt:variant>
    </vt:vector>
  </HeadingPairs>
  <TitlesOfParts>
    <vt:vector size="56" baseType="lpstr">
      <vt:lpstr>設計書表紙 </vt:lpstr>
      <vt:lpstr>請負工事費</vt:lpstr>
      <vt:lpstr>機器単体費</vt:lpstr>
      <vt:lpstr>指令ｾﾝﾀｰ</vt:lpstr>
      <vt:lpstr>デジタル無線</vt:lpstr>
      <vt:lpstr>工事費</vt:lpstr>
      <vt:lpstr>工事原価</vt:lpstr>
      <vt:lpstr>【純工事費】</vt:lpstr>
      <vt:lpstr>【直接工事費】</vt:lpstr>
      <vt:lpstr>【材料費】</vt:lpstr>
      <vt:lpstr>【労務費】</vt:lpstr>
      <vt:lpstr>【労務費】 (新設・指令)</vt:lpstr>
      <vt:lpstr>【労務費】 (新設・無線)</vt:lpstr>
      <vt:lpstr>【労務費】 (撤去・指令)</vt:lpstr>
      <vt:lpstr>【労務費】 (撤去・無線)</vt:lpstr>
      <vt:lpstr>【労務費】 (材料・指令)</vt:lpstr>
      <vt:lpstr>【労務費】 (材料・無線)</vt:lpstr>
      <vt:lpstr>【複合費】</vt:lpstr>
      <vt:lpstr>【複合費】（局舎・鋼管柱）</vt:lpstr>
      <vt:lpstr>【複合費】（基礎工事）</vt:lpstr>
      <vt:lpstr>【複合費】（建築確認申請）</vt:lpstr>
      <vt:lpstr>【指定業者作業費】</vt:lpstr>
      <vt:lpstr>共通仮設費</vt:lpstr>
      <vt:lpstr>現場管理費</vt:lpstr>
      <vt:lpstr>一般管理費</vt:lpstr>
      <vt:lpstr>【材料費】!Print_Area</vt:lpstr>
      <vt:lpstr>【指定業者作業費】!Print_Area</vt:lpstr>
      <vt:lpstr>【純工事費】!Print_Area</vt:lpstr>
      <vt:lpstr>【直接工事費】!Print_Area</vt:lpstr>
      <vt:lpstr>【複合費】!Print_Area</vt:lpstr>
      <vt:lpstr>'【複合費】（基礎工事）'!Print_Area</vt:lpstr>
      <vt:lpstr>'【複合費】（局舎・鋼管柱）'!Print_Area</vt:lpstr>
      <vt:lpstr>'【複合費】（建築確認申請）'!Print_Area</vt:lpstr>
      <vt:lpstr>【労務費】!Print_Area</vt:lpstr>
      <vt:lpstr>'【労務費】 (材料・指令)'!Print_Area</vt:lpstr>
      <vt:lpstr>'【労務費】 (材料・無線)'!Print_Area</vt:lpstr>
      <vt:lpstr>'【労務費】 (新設・指令)'!Print_Area</vt:lpstr>
      <vt:lpstr>'【労務費】 (新設・無線)'!Print_Area</vt:lpstr>
      <vt:lpstr>'【労務費】 (撤去・指令)'!Print_Area</vt:lpstr>
      <vt:lpstr>'【労務費】 (撤去・無線)'!Print_Area</vt:lpstr>
      <vt:lpstr>デジタル無線!Print_Area</vt:lpstr>
      <vt:lpstr>一般管理費!Print_Area</vt:lpstr>
      <vt:lpstr>機器単体費!Print_Area</vt:lpstr>
      <vt:lpstr>共通仮設費!Print_Area</vt:lpstr>
      <vt:lpstr>現場管理費!Print_Area</vt:lpstr>
      <vt:lpstr>工事原価!Print_Area</vt:lpstr>
      <vt:lpstr>工事費!Print_Area</vt:lpstr>
      <vt:lpstr>指令ｾﾝﾀｰ!Print_Area</vt:lpstr>
      <vt:lpstr>請負工事費!Print_Area</vt:lpstr>
      <vt:lpstr>'設計書表紙 '!Print_Area</vt:lpstr>
      <vt:lpstr>【材料費】!Print_Titles</vt:lpstr>
      <vt:lpstr>'【複合費】（基礎工事）'!Print_Titles</vt:lpstr>
      <vt:lpstr>'【複合費】（局舎・鋼管柱）'!Print_Titles</vt:lpstr>
      <vt:lpstr>'【複合費】（建築確認申請）'!Print_Titles</vt:lpstr>
      <vt:lpstr>デジタル無線!Print_Titles</vt:lpstr>
      <vt:lpstr>指令ｾﾝﾀｰ!Print_Titles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</dc:creator>
  <cp:lastModifiedBy>遠藤　信</cp:lastModifiedBy>
  <cp:lastPrinted>2025-06-30T01:06:30Z</cp:lastPrinted>
  <dcterms:created xsi:type="dcterms:W3CDTF">2002-11-13T04:43:47Z</dcterms:created>
  <dcterms:modified xsi:type="dcterms:W3CDTF">2025-08-04T00:25:34Z</dcterms:modified>
</cp:coreProperties>
</file>